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acg365.sharepoint.com/sites/BringsReisen/Shared Documents/2025 - Infrastruktur/2. Design/2.8 VU (F)/"/>
    </mc:Choice>
  </mc:AlternateContent>
  <xr:revisionPtr revIDLastSave="26" documentId="8_{852770EF-3960-4480-9B2D-8CF85B2D24B2}" xr6:coauthVersionLast="47" xr6:coauthVersionMax="47" xr10:uidLastSave="{3598F4C6-DD36-4CE8-BA8F-0AA8D5421C61}"/>
  <bookViews>
    <workbookView xWindow="-120" yWindow="-120" windowWidth="29040" windowHeight="15720" tabRatio="602" activeTab="1" xr2:uid="{00000000-000D-0000-FFFF-FFFF00000000}"/>
  </bookViews>
  <sheets>
    <sheet name="Leistungsblatt LIS" sheetId="27" r:id="rId1"/>
    <sheet name="PB1 - Infrastr. u. Lieferleist." sheetId="20" r:id="rId2"/>
    <sheet name="PB2 - Dienstleistungen" sheetId="21" r:id="rId3"/>
    <sheet name="Gesamt-PB - Angebotspreis" sheetId="24" r:id="rId4"/>
  </sheets>
  <definedNames>
    <definedName name="_A1_Speicher_erster_Abruf">'PB1 - Infrastr. u. Lieferleist.'!$G$15</definedName>
    <definedName name="_xlnm._FilterDatabase" localSheetId="1" hidden="1">'PB1 - Infrastr. u. Lieferleist.'!$A$11:$G$15</definedName>
    <definedName name="B_4_1_1_Grundlegende_Anforderungen">#REF!</definedName>
    <definedName name="B_4_6_Grundlegende_Anforderungen">#REF!</definedName>
    <definedName name="B4_1_1_3_Protokolle">#REF!</definedName>
    <definedName name="B4_4_1_Referenzprojekt">#REF!</definedName>
    <definedName name="B4_4_2_Fachliche_Anforderungen">#REF!</definedName>
    <definedName name="B4_5_5_Ust_Hersteller">#REF!</definedName>
    <definedName name="_xlnm.Print_Titles" localSheetId="0">'Leistungsblatt LIS'!$1:$1</definedName>
    <definedName name="KG0__Allgemein">#REF!</definedName>
    <definedName name="KG1_NB14">#REF!</definedName>
    <definedName name="KG2_NB15">#REF!</definedName>
    <definedName name="KG3__CONV">#REF!</definedName>
    <definedName name="KG4_NBHE">#REF!</definedName>
    <definedName name="Maximale_Leistungspunkt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27" l="1"/>
  <c r="E8" i="21"/>
  <c r="F7" i="21"/>
  <c r="F4" i="21"/>
  <c r="F5" i="21"/>
  <c r="F31" i="27"/>
  <c r="G7" i="20"/>
  <c r="F4" i="20"/>
  <c r="F8" i="21" l="1"/>
  <c r="G9" i="20" l="1"/>
  <c r="G8" i="20"/>
  <c r="G14" i="20" l="1"/>
  <c r="G13" i="20" l="1"/>
  <c r="F11" i="20"/>
  <c r="F15" i="20" s="1"/>
  <c r="G11" i="20" l="1"/>
  <c r="C4" i="24"/>
  <c r="G6" i="20" l="1"/>
  <c r="G4" i="20" l="1"/>
  <c r="G15" i="20" s="1"/>
  <c r="C3" i="24" s="1"/>
  <c r="C6" i="24" s="1"/>
  <c r="C7" i="24" l="1"/>
  <c r="C8" i="24" s="1"/>
</calcChain>
</file>

<file path=xl/sharedStrings.xml><?xml version="1.0" encoding="utf-8"?>
<sst xmlns="http://schemas.openxmlformats.org/spreadsheetml/2006/main" count="133" uniqueCount="117">
  <si>
    <t>Anforderung</t>
  </si>
  <si>
    <t>Angaben des Bieters</t>
  </si>
  <si>
    <t>Wertung</t>
  </si>
  <si>
    <t xml:space="preserve">Zusammenfassung und Kontrolle der Gewichtung und der Leistungspunkte </t>
  </si>
  <si>
    <t>Lfd. Nr.</t>
  </si>
  <si>
    <t>Hersteller</t>
  </si>
  <si>
    <t>Typ</t>
  </si>
  <si>
    <t>Einzelpreis
in € netto</t>
  </si>
  <si>
    <t>Gesamtpreis 
in € netto</t>
  </si>
  <si>
    <t>1.1</t>
  </si>
  <si>
    <t>2.1</t>
  </si>
  <si>
    <t>Kapitel in den 
Vertragsunterlagen</t>
  </si>
  <si>
    <t>Investitionssumme für Dienstleistungen gemäß Vertragsunterlagen und gemäß Tabellenblatt "PB 2 - Dienstleistungen"</t>
  </si>
  <si>
    <t>Angebotspreis</t>
  </si>
  <si>
    <t>Gewichtung</t>
  </si>
  <si>
    <t>B0.1</t>
  </si>
  <si>
    <t>B0.2</t>
  </si>
  <si>
    <t>B0.3</t>
  </si>
  <si>
    <t>Verpackungsrücknahme</t>
  </si>
  <si>
    <t>Supportprozesse</t>
  </si>
  <si>
    <r>
      <t xml:space="preserve">Erläutern Sie </t>
    </r>
    <r>
      <rPr>
        <b/>
        <sz val="10"/>
        <color theme="1"/>
        <rFont val="Arial"/>
        <family val="2"/>
      </rPr>
      <t>stichpunktartig</t>
    </r>
    <r>
      <rPr>
        <sz val="10"/>
        <color theme="1"/>
        <rFont val="Arial"/>
        <family val="2"/>
      </rPr>
      <t xml:space="preserve"> Ihren Prozess zur Verpackungsrücknahme hinsichtlich folgender Frage- und Themenstellungen:
- Verpackung bei Anlieferung (Einzelverpackung, Paletten, etc.)
- Art/Material der Verpackung 
- Prozess und Zeitleiste zur Rückführung der Verpackungen
- Ansprechpartner für die Entsorgung
Bitte rechts beschreiben:
</t>
    </r>
    <r>
      <rPr>
        <b/>
        <sz val="10"/>
        <color theme="1"/>
        <rFont val="Arial"/>
        <family val="2"/>
      </rPr>
      <t>Bewertung analog des Kriteriums B0.1</t>
    </r>
  </si>
  <si>
    <t>PB1</t>
  </si>
  <si>
    <t>PB2</t>
  </si>
  <si>
    <t>B2.1</t>
  </si>
  <si>
    <t>Preise für die Lieferungen und Leistungen gem. Vertragsunterlagen</t>
  </si>
  <si>
    <t>Lieferprozess</t>
  </si>
  <si>
    <r>
      <rPr>
        <b/>
        <sz val="10"/>
        <color rgb="FF0000FF"/>
        <rFont val="Arial"/>
        <family val="2"/>
      </rPr>
      <t>PB2</t>
    </r>
    <r>
      <rPr>
        <b/>
        <sz val="10"/>
        <rFont val="Arial"/>
        <family val="2"/>
      </rPr>
      <t xml:space="preserve"> = Investitionssumme für Dienstleistungen in € netto :  </t>
    </r>
  </si>
  <si>
    <t>Kriteriengruppe „Leistungsbezogene Referenzenprojekte“</t>
  </si>
  <si>
    <t>Kriteriengruppe „Allgemeine Anforderungen“</t>
  </si>
  <si>
    <t>Kriteriengruppe „Prozessabläufe"</t>
  </si>
  <si>
    <t>Ausschlusskriterium</t>
  </si>
  <si>
    <t>Der Bieter bestätigt und versichert, dass er alle in den Vertragsunterlagen mit „muss“ und „darf nicht“ formulierten Anforderungen ohne Einschränkungen erfüllen wird.
Bitte rechts mit „Ja“ bestätigen.</t>
  </si>
  <si>
    <t>A-Kriterium</t>
  </si>
  <si>
    <t>Bewertungskriterien</t>
  </si>
  <si>
    <t>Dokumentation (pauschal)</t>
  </si>
  <si>
    <t>Bezeichnung der Funktionskomponenten und Art der Leistungen</t>
  </si>
  <si>
    <t>Dienstleistungen pro Abruf zur Erfüllung der Anforderungen gem. Vertragsunterlagen</t>
  </si>
  <si>
    <t>Kriterium</t>
  </si>
  <si>
    <t>Stichwort</t>
  </si>
  <si>
    <t>Dem Angebot ist ein Datenblatt zu dem angebotenen Transformator beigefügt.
Bitte rechts auf Anlage zum Angebot verweisen:</t>
  </si>
  <si>
    <t>A1.1</t>
  </si>
  <si>
    <t>Anzahl / PT</t>
  </si>
  <si>
    <r>
      <t xml:space="preserve">Beschreiben Sie </t>
    </r>
    <r>
      <rPr>
        <b/>
        <sz val="10"/>
        <color theme="1"/>
        <rFont val="Arial"/>
        <family val="2"/>
      </rPr>
      <t>stichpunktartig</t>
    </r>
    <r>
      <rPr>
        <sz val="10"/>
        <color theme="1"/>
        <rFont val="Arial"/>
        <family val="2"/>
      </rPr>
      <t xml:space="preserve"> Ihre Supportprozesse zur Fehlerbehebung insbesondere hinsichtlich der folgenden Frage- und Themenstellungen:
- Bitte legen Sie dar, wie sich die Abwicklung von Störungsmeldungen im Rahmen der Gewähr- und Garantieleistungen für den AG gestaltet und welchen Aufwand dies für den AG darstellt
Bitte rechts beschreiben:
</t>
    </r>
    <r>
      <rPr>
        <b/>
        <sz val="10"/>
        <color theme="1"/>
        <rFont val="Arial"/>
        <family val="2"/>
      </rPr>
      <t>Bewertung analog des Kriteriums B0.1</t>
    </r>
  </si>
  <si>
    <t>Lieferleistungen</t>
  </si>
  <si>
    <t>1.2</t>
  </si>
  <si>
    <t>1.3</t>
  </si>
  <si>
    <t>1.4</t>
  </si>
  <si>
    <t>2.2</t>
  </si>
  <si>
    <t>Ausschlusskriterien</t>
  </si>
  <si>
    <t>Allgemeine Ausschlusskriterien</t>
  </si>
  <si>
    <t>Ansprechpartner / Projektleiter</t>
  </si>
  <si>
    <t>Benennen Sie einen entscheidungsbefugten Ansprechpartner, der für die gesamte Vertragslaufzeit zur Verfügung steht.
Bitte rechts eintragen:</t>
  </si>
  <si>
    <t>A1.2</t>
  </si>
  <si>
    <t>B3.2</t>
  </si>
  <si>
    <t>Abstimmungsprozesse zum Hersteller</t>
  </si>
  <si>
    <t>gesetzliche Umsatzsteuer (19%)</t>
  </si>
  <si>
    <t>Transformationsstation (Stationsgebäude) mit 1.000 kVA, Zubehör, Vorrichtungen etc. (pauschal)</t>
  </si>
  <si>
    <t>Anzahl</t>
  </si>
  <si>
    <t>Datenblatt zum Ladelastmanagementsystem</t>
  </si>
  <si>
    <t>Datenblatt zum Transformator</t>
  </si>
  <si>
    <t>Datenblatt zu DC-Ladestation</t>
  </si>
  <si>
    <t>Dem Angebot ist ein Datenblatt zu der angebotenen DC-Ladestation beigefügt.
Bitte rechts auf Anlage zum Angebot verweisen:</t>
  </si>
  <si>
    <t>Projektorganisation, Abwicklung und Umsetzung</t>
  </si>
  <si>
    <t>B4.1</t>
  </si>
  <si>
    <t>B4.2</t>
  </si>
  <si>
    <t>Berufliche Befähigung des vorgesehenen Spezialisten für die Inbetriebnahme</t>
  </si>
  <si>
    <t>ModBus</t>
  </si>
  <si>
    <t>LMS - SaaS</t>
  </si>
  <si>
    <t>Mobiles Ladegerät</t>
  </si>
  <si>
    <t>Elektroarbeiten und notwendige Bauleistungen</t>
  </si>
  <si>
    <t>Explizit aufgeführte A-Kriterien in der Kriteriengruppe „ Datenblätter zu den angebotenen Funktionskomponenten</t>
  </si>
  <si>
    <t>A2.1</t>
  </si>
  <si>
    <t>A2.2</t>
  </si>
  <si>
    <t>A2.3</t>
  </si>
  <si>
    <t>A2.4</t>
  </si>
  <si>
    <t>Datenblatt zum Mobilen Lader</t>
  </si>
  <si>
    <t>Dem Angebot ist ein Datenblatt zu dem angebotenen Mobilen Lader beigefügt.
Bitte rechts auf Anlage zum Angebot verweisen:</t>
  </si>
  <si>
    <t>Dem Angebot ist ein Datenblatt zum angebotenen Ladelastmanagementsystem beigefügt.
Bitte rechts auf Anlage zum Angebot verweisen:</t>
  </si>
  <si>
    <t>Geben Sie an, ob ein Ausbau zum Energiemanagementsystem mit Einbindung von Transformatoren und Schaltanalagen, Solaranlagen, stationären Batteriespeichern und anderen energietechnischen Anlagen über ModBus möglich ist.
Bitte rechts eintragen oder auf Anlage zum Angebot verweisen:
Hoher Zielerfüllungsgrad - 50 Punkte: Ja, ist möglich.
Niedriger Zielerfüllungsgrad - 0 Punkte: Nein, ist nicht möglich.</t>
  </si>
  <si>
    <t>Erforderliche Elektro- und Baumaßnahmen und Leistungen zur Erfüllung der Anforderungen gem. Vertragsunterlagen
Bitte in den folgenden Zeilen eintragen:</t>
  </si>
  <si>
    <t>Benötigte Hard- und Softwarekomponenten für die "Ladeinfrastruktur" zur Erfüllung der Anforderungen gem. Vertragsunterlagen
Bitte in den folgenden Zeilen eintragen:</t>
  </si>
  <si>
    <t>Wiederkehrende Leistungen (pauschal)</t>
  </si>
  <si>
    <t>Servicebetrieb und Wartung (Pauschal je Jahr)</t>
  </si>
  <si>
    <t>Kapitel 3.7</t>
  </si>
  <si>
    <t>Investitionssumme für die Infrastruktur- und Lieferleitstungen zur Errichtung der nicht öffentlichen Ladeinfrastruktur gemäß Vertragsunterlagen und gemäß Tabellenblatt "PB 1 - Infrastr. u. Lieferleist.":</t>
  </si>
  <si>
    <t>B3.1</t>
  </si>
  <si>
    <t>Aufstellung, Aufbau und Inbetriebnahme (pauschal)</t>
  </si>
  <si>
    <t>Kapitel 3.6.2</t>
  </si>
  <si>
    <t>Kapitel 3.6.3</t>
  </si>
  <si>
    <r>
      <t xml:space="preserve">Lieferung, Aufbau und Inbetriebnahme einer Ladeinfrastruktur für Elektrofahrzeuge (LIS) inkl. Zubehör für die Brings Reisen GmbH &amp; Co. KG
</t>
    </r>
    <r>
      <rPr>
        <b/>
        <sz val="12"/>
        <color rgb="FF0000FF"/>
        <rFont val="Arial"/>
        <family val="2"/>
      </rPr>
      <t>Los 1
Preisblatt 1 - Infrastruktur und Lieferleistungen</t>
    </r>
  </si>
  <si>
    <r>
      <t xml:space="preserve">Lieferung, Aufbau und Inbetriebnahme einer Ladeinfrastruktur für Elektrofahrzeuge (LIS) inkl. Zubehör für die Brings Reisen GmbH &amp; Co. KG
</t>
    </r>
    <r>
      <rPr>
        <b/>
        <sz val="12"/>
        <color rgb="FF0000FF"/>
        <rFont val="Arial"/>
        <family val="2"/>
      </rPr>
      <t>Los 1
Preisblatt 2 - Dienstleistungen</t>
    </r>
  </si>
  <si>
    <r>
      <t xml:space="preserve">Lieferung, Aufbau und Inbetriebnahme einer Ladeinfrastruktur für Elektrofahrzeuge (LIS) inkl. Zubehör für die Brings Reisen GmbH &amp; Co. KG
</t>
    </r>
    <r>
      <rPr>
        <b/>
        <sz val="12"/>
        <color rgb="FF0000FF"/>
        <rFont val="Arial"/>
        <family val="2"/>
      </rPr>
      <t>Los 1
Berechnung des Angebotspreises</t>
    </r>
  </si>
  <si>
    <r>
      <t xml:space="preserve">Lieferung, Aufbau und Inbetriebnahme einer Ladeinfrastruktur für Elektrofahrzeuge (LIS) inkl. Zubehör für die Brings Reisen GmbH &amp; Co. KG
</t>
    </r>
    <r>
      <rPr>
        <b/>
        <sz val="12"/>
        <color rgb="FF0000FF"/>
        <rFont val="Arial"/>
        <family val="2"/>
      </rPr>
      <t>Los 1
Leistungsblatt</t>
    </r>
  </si>
  <si>
    <t>Anzeige Ladezustand Fahrzeuge</t>
  </si>
  <si>
    <t>Ladegeräte mit 2 Ladepunkten DC (ab 150 KW pro Ladepunkt) mit Funktionskomponenten, Zubehör, Vorrichtungen etc. (pauschal)</t>
  </si>
  <si>
    <t>Ladelastmanagementsystem Pauschalpreis für 10 Jahre</t>
  </si>
  <si>
    <t>Erd- Tiefbauarbeiten inkl. Flächenwiederherstellung (Asphaltierungsarbeiten) vgl. Vertragsunterlagen Kapitel 3.2 
sowie Elektroarbeiten, pauschal im Rahmen der Inbetriebnahme</t>
  </si>
  <si>
    <t>Anfahrschutz über die jeweilige Fahrzeuglänge aus Edelstahl und Betonsockel für Schnell-Ladepunkt</t>
  </si>
  <si>
    <t>Kriteriengruppe „Anforderungen an die DC-Ladestation, das Ladelastmanagementsystem und den Betrieb der Ladefinfrastruktur“</t>
  </si>
  <si>
    <t>SoC und Reichweite</t>
  </si>
  <si>
    <t>Geben Sie an, ob Fahrbetriebsdaten des Fahrzeugs, wie bspw. SoC und Restreichweite über das LMS angezeigt werden können. Optional soll eine Einbindung von beliebigen Elektrobussen mittels Telematiksys-tem an FMS-Schnittstelle des Fahrzeugs möglich sein.
Bitte rechts eintragen oder auf Anlage zum Angebot verweisen:
Hoher Zielerfüllungsgrad - 100 Punkte: Ja, ist möglich.
Niedriger Zielerfüllungsgrad - 0 Punkte: Nein, ist nicht möglich.</t>
  </si>
  <si>
    <t>Geben Sie an, ob ein LMS als Software-as-a-Service in einer Cloud zur Verfügung gestellt werden kann, so dass keine zusätzlichen IT-Infrastrukturkosten für den AG notwendig sind.
Bitte rechts eintragen oder auf Anlage zum Angebot verweisen:
Hoher Zielerfüllungsgrad - 120 Punkte: Ja, ist möglich.
Niedriger Zielerfüllungsgrad - 0 Punkte: Nein, ist nicht möglich.</t>
  </si>
  <si>
    <t>Geben Sie an, ob Anzeigen der letzten Ladevorgänge jeder Ladestation bzw. jedes Busse, inkl. einer grafischen Anzeige der Leistungsverläufe der letzten Ladevorgänge möglich sind.
Bitte rechts eintragen oder auf Anlage zum Angebot verweisen:
Hoher Zielerfüllungsgrad - 60 Punkte: Ja, ist möglich.
Niedriger Zielerfüllungsgrad - 0 Punkte: Nein, ist nicht möglich.</t>
  </si>
  <si>
    <r>
      <t>Stellen Sie aus Ihrer Sicht dar, wie die geplante Projektorganisation zur Abwicklung</t>
    </r>
    <r>
      <rPr>
        <sz val="10"/>
        <color rgb="FFFF0000"/>
        <rFont val="Arial"/>
        <family val="2"/>
      </rPr>
      <t xml:space="preserve"> </t>
    </r>
    <r>
      <rPr>
        <sz val="10"/>
        <rFont val="Arial"/>
        <family val="2"/>
      </rPr>
      <t>zw</t>
    </r>
    <r>
      <rPr>
        <sz val="10"/>
        <color theme="1"/>
        <rFont val="Arial"/>
        <family val="2"/>
      </rPr>
      <t xml:space="preserve">eckmäßigerweise aussehen soll. Dabei ist auf Kommunikation, Änderungswesen und Entscheidungswege und -kompetenzen einzugehen. Stellen Sie aus Ihrer Sicht den groben Ablauf und notwendigen Schritte für die Umsetzung dar. 
</t>
    </r>
    <r>
      <rPr>
        <b/>
        <sz val="10"/>
        <color theme="1"/>
        <rFont val="Arial"/>
        <family val="2"/>
      </rPr>
      <t>Das vom Bieter hier darzulegende Konzept wird wie folgt bewertet:</t>
    </r>
    <r>
      <rPr>
        <sz val="10"/>
        <color theme="1"/>
        <rFont val="Arial"/>
        <family val="2"/>
      </rPr>
      <t xml:space="preserve">
Hoher Zielerfüllungsgrad - 80 Punkte:
Das Konzept wurde schlüssig dargestellt. Es enthält sehr aussagekräftige Angaben und darüber hinaus noch weitergehende Ausführungen, die vom Auftraggeber möglicherweise nicht explizit in der Vertrags- und Leistungsbeschreibung adressiert wurden und die dem Bieter im Zusammenhang mit der Durchführung des Auftrags aber wesentlich erscheinen. Aus dem dargestellten Konzept ist für den Auftraggeber ein deutlicher Nutzen und Mehrwert ersichtlich.
Mittlerer Zielerfüllungsgrad - 40 Punkte:
Das Konzept wurde schlüssig dargestellt. Es enthält aussagekräftige Angaben. Es ist ein Nutzen für den Auftraggeber erkennbar.
Niedriger Zielerfüllungsgrad - 0 Punkte:
Das Konzept wurde nicht schlüssig dargestellt. Die Angaben sind wenig aussagekräftig und entsprechen nicht den Anforderungen des Auftraggebers. Es ist kein signifikanter Nutzen für den Auftraggeber erkennbar.
</t>
    </r>
    <r>
      <rPr>
        <b/>
        <sz val="10"/>
        <color theme="1"/>
        <rFont val="Arial"/>
        <family val="2"/>
      </rPr>
      <t>Bitte rechts im Auswahlfeld (Spalte D) angeben und frei beschreiben oder auf eine Anlage im Angebot verweisen:</t>
    </r>
  </si>
  <si>
    <t>B1.1</t>
  </si>
  <si>
    <r>
      <t xml:space="preserve">Erläutern Sie </t>
    </r>
    <r>
      <rPr>
        <b/>
        <sz val="10"/>
        <color theme="1"/>
        <rFont val="Arial"/>
        <family val="2"/>
      </rPr>
      <t>stichpunktartig</t>
    </r>
    <r>
      <rPr>
        <sz val="10"/>
        <color theme="1"/>
        <rFont val="Arial"/>
        <family val="2"/>
      </rPr>
      <t xml:space="preserve"> die Abstimmungsprozesse zum Hersteller in der Abwicklung von Servicecalls bei Problemen mit der Ladeinfrastruktur.
Gehen sie dabei bitte insbesondere auf folgender Frage- und Themenstellungen ein:
- Zusammenarbeit
- Eskalation
- Herstellerübergreifende Ticketbearbeitung (wenn relevant)
- Werkzeuge/Tools
Bitte rechts beschreiben:
</t>
    </r>
    <r>
      <rPr>
        <b/>
        <sz val="10"/>
        <color theme="1"/>
        <rFont val="Arial"/>
        <family val="2"/>
      </rPr>
      <t>Bewertung analog des Kriteriums B0.1</t>
    </r>
  </si>
  <si>
    <r>
      <t xml:space="preserve">Erläutern Sie stichpunktartig Ihren Lieferprozess hinsichtlich folgender Frage- und Themenstellungen:
- Mögliche Auslieferungsverfahren und –prozesse
- ggf. vorhandenen Werkzeuge zur Überprüfung des Lieferstatus durch den Auftraggeber
- durchschnittliche Lieferzeit
- ggf. vorhandene Werkzeuge zur Nachverfolgung von Lieferungen
Bitte rechts beschreiben:
</t>
    </r>
    <r>
      <rPr>
        <b/>
        <sz val="10"/>
        <color theme="1"/>
        <rFont val="Arial"/>
        <family val="2"/>
      </rPr>
      <t>Bewertung:</t>
    </r>
    <r>
      <rPr>
        <sz val="10"/>
        <color theme="1"/>
        <rFont val="Arial"/>
        <family val="2"/>
      </rPr>
      <t xml:space="preserve">
</t>
    </r>
    <r>
      <rPr>
        <b/>
        <u/>
        <sz val="10"/>
        <color theme="1"/>
        <rFont val="Arial"/>
        <family val="2"/>
      </rPr>
      <t>Maximalpunktzahl - Hoher Zielerfüllungsgrad:</t>
    </r>
    <r>
      <rPr>
        <u/>
        <sz val="10"/>
        <color theme="1"/>
        <rFont val="Arial"/>
        <family val="2"/>
      </rPr>
      <t xml:space="preserve">
</t>
    </r>
    <r>
      <rPr>
        <sz val="10"/>
        <color theme="1"/>
        <rFont val="Arial"/>
        <family val="2"/>
      </rPr>
      <t xml:space="preserve">Den hohen Zielerreichungsgrad kann werden, wenn aus Sicht des Auftraggebers ein sehr guter Erfüllungsgrad zu erwarten ist. Dies ist insbesondere dann der Fall, wenn: 
-alle Bestandteile der Beschreibung plausibel und transparent vom Bieter dargestellt / beschrieben sind, vollständig vorliegen und keine Mängel erkennbar sind.
- alle Bestandteile der für das Kriterium geforderten bzw. hierfür notwendigen, einzelnen Anforderungen zweifelsfrei, durchgängig und lückenlos vom Auftragnehmer erfüllt werden - dargestellt im abgefragten Konzept des Bieters.
- deutlicher Mehrwert zu erwarten ist / bzw. die beschriebenen Teilbereiche überwiegend sehr gut erfüllt werden.
</t>
    </r>
    <r>
      <rPr>
        <b/>
        <u/>
        <sz val="10"/>
        <color theme="1"/>
        <rFont val="Arial"/>
        <family val="2"/>
      </rPr>
      <t xml:space="preserve">50 % der max. erreichbaren Punkte - Mittlerer Zielerfüllungsgrad: </t>
    </r>
    <r>
      <rPr>
        <u/>
        <sz val="10"/>
        <color theme="1"/>
        <rFont val="Arial"/>
        <family val="2"/>
      </rPr>
      <t xml:space="preserve">
</t>
    </r>
    <r>
      <rPr>
        <sz val="10"/>
        <color theme="1"/>
        <rFont val="Arial"/>
        <family val="2"/>
      </rPr>
      <t xml:space="preserve">Den mittleren Zielerreichungsgrad kann erzielt werden, wenn aus Sicht des Auftraggebers eine durchschnittlich bis gute Erfüllung zu erwarten ist. Dies ist insbesondere dann der Fall, wenn:
- die Bestandteile der Beschreibung im überwiegenden Teil plausibel und transparent vom Bieter dargestellt / beschrieben sind und überwiegend vollständig vorliegen, lediglich vereinzelt Lücken bzw. einzelne Mängel erkennbar sind.
- alle Bestandteile der für das Kriterium geforderten bzw. hierfür notwendigen, einzelnen Anforderungen überwiegend durchgängig vom Auftragnehmer erfüllt werden - dargestellt im abgefragten Konzept des Bieters - lediglich vereinzelt Lücken bzw. einzelne Mängel vorhanden sind.
- geringfügig Mehrwert zu erwarten ist  / bzw. die beschriebenen Teilbereiche sind überwiegend gut erfüllt werden.
</t>
    </r>
    <r>
      <rPr>
        <b/>
        <sz val="10"/>
        <color theme="1"/>
        <rFont val="Arial"/>
        <family val="2"/>
      </rPr>
      <t xml:space="preserve">
</t>
    </r>
    <r>
      <rPr>
        <b/>
        <u/>
        <sz val="10"/>
        <color theme="1"/>
        <rFont val="Arial"/>
        <family val="2"/>
      </rPr>
      <t xml:space="preserve">Keine Punkte - Niedriger Zielerfüllungsgrad: </t>
    </r>
    <r>
      <rPr>
        <b/>
        <sz val="10"/>
        <color theme="1"/>
        <rFont val="Arial"/>
        <family val="2"/>
      </rPr>
      <t xml:space="preserve">
</t>
    </r>
    <r>
      <rPr>
        <sz val="10"/>
        <color theme="1"/>
        <rFont val="Arial"/>
        <family val="2"/>
      </rPr>
      <t>Den niedrigen Zielerreichungsgrad kann erzielt werden, wenn aus Sicht des Auftraggebers keine Wertung möglich ist (d.h. kein Erfüllungsgrad) oder:
- die Bestandteile der Beschreibung im überwiegenden Teil mangelhaft in Bezug auf Plausibilität und Transparenz dargestellt / beschrieben sind und erhebliche Lücken und schwerwiegende Mängel erkennbar sind.
- die Bestandteile der für das Kriterium geforderten bzw. hierfür notwendigen, einzelnen Anforderungen nicht durchgängig vom Auftragnehmer erfüllt werden - dargestellt im abgefragten Konzept des Bieters - bzw. erhebliche Lücken und schwerwiegende Mängel vorhanden sind.
- kein Mehrwert zu erwarten ist  / bzw. die beschriebenen Teilbereiche nicht erfüllt werden.</t>
    </r>
  </si>
  <si>
    <t>Kriteriengruppe „Berufliche Befähigung“</t>
  </si>
  <si>
    <t>B4.3</t>
  </si>
  <si>
    <t>B4.4</t>
  </si>
  <si>
    <t>Name des Bieters - Bitte rechts eintragen</t>
  </si>
  <si>
    <r>
      <t xml:space="preserve">Der Bieter hat darzulegen, über welche Qualifikationen / Kenntnisse der vorgesehene Service Mitarbeiter für den Aufbau und die Inbetriebnahme der Ladeinfrastruktur verfügt, welche eine Prognose dahingehend zulassen, dass die Qualität der Auftragsausführung verbessert werden kann.
</t>
    </r>
    <r>
      <rPr>
        <b/>
        <sz val="10"/>
        <rFont val="Arial"/>
        <family val="2"/>
      </rPr>
      <t xml:space="preserve">
Bewertung Weiterbildungsnachweis:</t>
    </r>
    <r>
      <rPr>
        <sz val="10"/>
        <rFont val="Arial"/>
        <family val="2"/>
      </rPr>
      <t xml:space="preserve">
Hoher Zielerfüllungsgrad - 80 Punkte: Für den Service Mitarbeiter wurde mindestens ein Zertifikat oder Weiterbildungsnachweis eingereicht.
Niedriger Zielerfüllungsgrad - 0 Punkte: Für den Service Mitarbeiter wurde kein Weiterbildungsnachweis eingereicht.
</t>
    </r>
    <r>
      <rPr>
        <b/>
        <sz val="10"/>
        <rFont val="Arial"/>
        <family val="2"/>
      </rPr>
      <t>Bitte rechts bestätigen. Weiterbildungsnachweise sind in einer separaten Anlage dem Angebot beizufügen.</t>
    </r>
    <r>
      <rPr>
        <sz val="10"/>
        <rFont val="Arial"/>
        <family val="2"/>
      </rPr>
      <t xml:space="preserve"> </t>
    </r>
  </si>
  <si>
    <r>
      <t xml:space="preserve">Berufserfahrung des vorgesehenen Spezialisten für die Inbetriebnahme 
</t>
    </r>
    <r>
      <rPr>
        <b/>
        <u/>
        <sz val="10"/>
        <color theme="1"/>
        <rFont val="Arial"/>
        <family val="2"/>
      </rPr>
      <t xml:space="preserve">Hinweis:
</t>
    </r>
    <r>
      <rPr>
        <sz val="10"/>
        <color rgb="FFFF0000"/>
        <rFont val="Arial"/>
        <family val="2"/>
      </rPr>
      <t>Zur Wertung werden zwei (2) Referenzlisten herangezogen</t>
    </r>
  </si>
  <si>
    <r>
      <t xml:space="preserve">Wertung von zwei (2) persönlichen Referenzlisten zur Wertung der Berufserfahrung (auch anonymisiert) eines vom Bieter vorgesehenen Spezialisten für die Inbetriebnahme der Ladeinfrastruktur.
Machen Sie bitte folgende verpflichtende Angaben je Referenz:
- Auftraggeber
- Zeitraum der Leistungserbringung
- Beschreibung des Leistungsgegenstands
- Beschreibung relevanter Prozesse wie z.B. Lieferungen, Abstimmungen, Eskalationen, Support und weitere. Hierbei bitte immer auch auf die Bearbeitungszeiten von diesen Prozessen mit Angabe von Stunden bzw. Tagen eingehen. 
Gehen Sie neben den genannten Punkten auch auf folgende verpflichtend anzugebende Aspekte in Form einer Selbsteinschätzung ein:
- Einschätzung der Kundenzufriedenheit bei der Referenz
- Einschätzung von Termintreue allgemein
- Einschätzung des Know-Hows für die Inbetriebnahme
Der Auftraggeber behält sich vor, den genannten Ansprechpartner im Rahmen der Auswertungsphase zwecks Überprüfung der leistungsbezogenen Referenz zu kontaktieren.
Anonymisierte Referenzen (Auftraggeber, Ansprechpartner) können nicht bewertet werden.
Bitte rechts beschreiben:
</t>
    </r>
    <r>
      <rPr>
        <b/>
        <sz val="10"/>
        <color theme="1"/>
        <rFont val="Arial"/>
        <family val="2"/>
      </rPr>
      <t>Bewertung analog des Kriteriums B0.1</t>
    </r>
  </si>
  <si>
    <t xml:space="preserve">PB1 = Investitionssumme für die Infrastruktur- und Lieferleitstungen zur Errichtung der nicht öffentlichen Ladeinfrastruktur:  </t>
  </si>
  <si>
    <r>
      <t xml:space="preserve">Preis für die Lieferungen und Leistungen für das </t>
    </r>
    <r>
      <rPr>
        <b/>
        <sz val="11"/>
        <color rgb="FF0000FF"/>
        <rFont val="Arial"/>
        <family val="2"/>
      </rPr>
      <t>Los 1</t>
    </r>
    <r>
      <rPr>
        <b/>
        <sz val="11"/>
        <rFont val="Arial"/>
        <family val="2"/>
      </rPr>
      <t xml:space="preserve"> gem. Vertragsunterlagen, gesamt in </t>
    </r>
    <r>
      <rPr>
        <b/>
        <sz val="11"/>
        <color rgb="FF0000FF"/>
        <rFont val="Arial"/>
        <family val="2"/>
      </rPr>
      <t>€ netto</t>
    </r>
    <r>
      <rPr>
        <b/>
        <sz val="11"/>
        <rFont val="Arial"/>
        <family val="2"/>
      </rPr>
      <t xml:space="preserve">, zugleich:
</t>
    </r>
    <r>
      <rPr>
        <b/>
        <sz val="10"/>
        <rFont val="Arial"/>
        <family val="2"/>
      </rPr>
      <t>Bitte in das Angebotsschreiben übertragen!</t>
    </r>
  </si>
  <si>
    <r>
      <t xml:space="preserve">Preis für die Lieferungen und Leistungen für das </t>
    </r>
    <r>
      <rPr>
        <b/>
        <sz val="11"/>
        <color rgb="FF0000FF"/>
        <rFont val="Arial"/>
        <family val="2"/>
      </rPr>
      <t>Los 1</t>
    </r>
    <r>
      <rPr>
        <b/>
        <sz val="11"/>
        <rFont val="Arial"/>
        <family val="2"/>
      </rPr>
      <t xml:space="preserve"> gem. Vertragsunterlagen, gesamt in </t>
    </r>
    <r>
      <rPr>
        <b/>
        <sz val="11"/>
        <color rgb="FF0000FF"/>
        <rFont val="Arial"/>
        <family val="2"/>
      </rPr>
      <t xml:space="preserve">€ brutto:
Hinweis:
</t>
    </r>
    <r>
      <rPr>
        <b/>
        <sz val="9"/>
        <color rgb="FF0000FF"/>
        <rFont val="Arial"/>
        <family val="2"/>
      </rPr>
      <t>Dieser Preis muss in das Angebotsschreiben (Anlage 01) übertragen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</si>
</sst>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_-;\-* #,##0.00\ [$€]_-;_-* &quot;-&quot;??\ [$€]_-;_-@_-"/>
    <numFmt numFmtId="165" formatCode="0.0%"/>
    <numFmt numFmtId="166" formatCode="_-* #,##0.00\ _€_-;\-* #,##0.00\ _€_-;_-* &quot;-&quot;??\ _€_-;_-@_-"/>
    <numFmt numFmtId="167" formatCode="0\ &quot;Jahre&quot;"/>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b/>
      <sz val="11"/>
      <name val="Arial"/>
      <family val="2"/>
    </font>
    <font>
      <sz val="11"/>
      <name val="Arial"/>
      <family val="2"/>
    </font>
    <font>
      <sz val="10"/>
      <color theme="1"/>
      <name val="Arial"/>
      <family val="2"/>
    </font>
    <font>
      <b/>
      <sz val="10"/>
      <color rgb="FF0000FF"/>
      <name val="Arial"/>
      <family val="2"/>
    </font>
    <font>
      <sz val="8"/>
      <name val="Arial"/>
      <family val="2"/>
    </font>
    <font>
      <b/>
      <sz val="11"/>
      <color rgb="FF0000FF"/>
      <name val="Arial"/>
      <family val="2"/>
    </font>
    <font>
      <b/>
      <sz val="10"/>
      <color theme="1"/>
      <name val="Arial"/>
      <family val="2"/>
    </font>
    <font>
      <b/>
      <sz val="12"/>
      <color rgb="FF0000FF"/>
      <name val="Arial"/>
      <family val="2"/>
    </font>
    <font>
      <b/>
      <sz val="12"/>
      <color theme="1"/>
      <name val="Arial"/>
      <family val="2"/>
    </font>
    <font>
      <b/>
      <sz val="11"/>
      <color rgb="FF000000"/>
      <name val="Arial"/>
      <family val="2"/>
    </font>
    <font>
      <b/>
      <sz val="11"/>
      <color theme="1"/>
      <name val="Arial"/>
      <family val="2"/>
    </font>
    <font>
      <u/>
      <sz val="10"/>
      <color theme="1"/>
      <name val="Arial"/>
      <family val="2"/>
    </font>
    <font>
      <sz val="11"/>
      <color theme="1"/>
      <name val="Arial"/>
      <family val="2"/>
    </font>
    <font>
      <b/>
      <sz val="11"/>
      <color theme="0"/>
      <name val="Arial"/>
      <family val="2"/>
    </font>
    <font>
      <sz val="10"/>
      <color rgb="FF000000"/>
      <name val="Arial"/>
      <family val="2"/>
    </font>
    <font>
      <sz val="10"/>
      <color rgb="FFFF0000"/>
      <name val="Arial"/>
      <family val="2"/>
    </font>
    <font>
      <b/>
      <sz val="10"/>
      <color rgb="FFFF0000"/>
      <name val="Arial"/>
      <family val="2"/>
    </font>
    <font>
      <b/>
      <sz val="9"/>
      <color rgb="FF0000FF"/>
      <name val="Arial"/>
      <family val="2"/>
    </font>
    <font>
      <b/>
      <u/>
      <sz val="10"/>
      <color theme="1"/>
      <name val="Arial"/>
      <family val="2"/>
    </font>
    <font>
      <b/>
      <sz val="11"/>
      <color rgb="FFFF0000"/>
      <name val="Arial"/>
      <family val="2"/>
    </font>
  </fonts>
  <fills count="8">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rgb="FFCCFFCC"/>
        <bgColor indexed="64"/>
      </patternFill>
    </fill>
    <fill>
      <patternFill patternType="solid">
        <fgColor rgb="FFCCECFF"/>
        <bgColor indexed="64"/>
      </patternFill>
    </fill>
    <fill>
      <patternFill patternType="solid">
        <fgColor rgb="FFCCFFFF"/>
        <bgColor indexed="64"/>
      </patternFill>
    </fill>
    <fill>
      <patternFill patternType="solid">
        <fgColor rgb="FF0000FF"/>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4">
    <xf numFmtId="0" fontId="0" fillId="0" borderId="0"/>
    <xf numFmtId="164" fontId="6" fillId="0" borderId="0" applyFont="0" applyFill="0" applyBorder="0" applyAlignment="0" applyProtection="0"/>
    <xf numFmtId="44" fontId="9"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0" fontId="5" fillId="0" borderId="0"/>
    <xf numFmtId="44" fontId="5" fillId="0" borderId="0" applyFont="0" applyFill="0" applyBorder="0" applyAlignment="0" applyProtection="0"/>
    <xf numFmtId="166" fontId="5" fillId="0" borderId="0" applyFont="0" applyFill="0" applyBorder="0" applyAlignment="0" applyProtection="0"/>
    <xf numFmtId="0" fontId="4" fillId="0" borderId="0"/>
    <xf numFmtId="44" fontId="4" fillId="0" borderId="0" applyFont="0" applyFill="0" applyBorder="0" applyAlignment="0" applyProtection="0"/>
    <xf numFmtId="166" fontId="4" fillId="0" borderId="0" applyFont="0" applyFill="0" applyBorder="0" applyAlignment="0" applyProtection="0"/>
    <xf numFmtId="0" fontId="3" fillId="0" borderId="0"/>
    <xf numFmtId="0" fontId="2" fillId="0" borderId="0"/>
  </cellStyleXfs>
  <cellXfs count="181">
    <xf numFmtId="0" fontId="0" fillId="0" borderId="0" xfId="0"/>
    <xf numFmtId="44" fontId="7" fillId="4" borderId="10" xfId="2" applyFont="1" applyFill="1" applyBorder="1" applyAlignment="1" applyProtection="1">
      <alignment vertical="top" wrapText="1"/>
      <protection locked="0"/>
    </xf>
    <xf numFmtId="44" fontId="7" fillId="4" borderId="5" xfId="2" applyFont="1" applyFill="1" applyBorder="1" applyAlignment="1" applyProtection="1">
      <alignment vertical="top" wrapText="1"/>
      <protection locked="0"/>
    </xf>
    <xf numFmtId="44" fontId="7" fillId="4" borderId="15" xfId="2" applyFont="1" applyFill="1" applyBorder="1" applyAlignment="1" applyProtection="1">
      <alignment vertical="top" wrapText="1"/>
      <protection locked="0"/>
    </xf>
    <xf numFmtId="44" fontId="7" fillId="4" borderId="9" xfId="2" applyFont="1" applyFill="1" applyBorder="1" applyAlignment="1" applyProtection="1">
      <alignment vertical="top" wrapText="1"/>
      <protection locked="0"/>
    </xf>
    <xf numFmtId="44" fontId="7" fillId="4" borderId="23" xfId="4" applyFont="1" applyFill="1" applyBorder="1" applyAlignment="1" applyProtection="1">
      <alignment vertical="top"/>
      <protection locked="0"/>
    </xf>
    <xf numFmtId="44" fontId="7" fillId="4" borderId="22" xfId="4" applyFont="1" applyFill="1" applyBorder="1" applyAlignment="1" applyProtection="1">
      <alignment vertical="top"/>
      <protection locked="0"/>
    </xf>
    <xf numFmtId="44" fontId="7" fillId="4" borderId="39" xfId="2" applyFont="1" applyFill="1" applyBorder="1" applyAlignment="1" applyProtection="1">
      <alignment vertical="top" wrapText="1"/>
      <protection locked="0"/>
    </xf>
    <xf numFmtId="165" fontId="20" fillId="3" borderId="5" xfId="10" applyNumberFormat="1" applyFont="1" applyFill="1" applyBorder="1" applyAlignment="1" applyProtection="1">
      <alignment horizontal="center" vertical="center"/>
    </xf>
    <xf numFmtId="166" fontId="20" fillId="3" borderId="8" xfId="11" applyFont="1" applyFill="1" applyBorder="1" applyAlignment="1" applyProtection="1">
      <alignment horizontal="center" vertical="center"/>
    </xf>
    <xf numFmtId="49" fontId="7" fillId="4" borderId="14" xfId="0" applyNumberFormat="1" applyFont="1" applyFill="1" applyBorder="1" applyAlignment="1" applyProtection="1">
      <alignment vertical="top"/>
      <protection locked="0"/>
    </xf>
    <xf numFmtId="49" fontId="7" fillId="4" borderId="15" xfId="0" applyNumberFormat="1" applyFont="1" applyFill="1" applyBorder="1" applyAlignment="1" applyProtection="1">
      <alignment vertical="top" wrapText="1"/>
      <protection locked="0"/>
    </xf>
    <xf numFmtId="49" fontId="7" fillId="4" borderId="5" xfId="0" applyNumberFormat="1" applyFont="1" applyFill="1" applyBorder="1" applyAlignment="1" applyProtection="1">
      <alignment vertical="top" wrapText="1"/>
      <protection locked="0"/>
    </xf>
    <xf numFmtId="49" fontId="22" fillId="4" borderId="5" xfId="10" applyNumberFormat="1" applyFont="1" applyFill="1" applyBorder="1" applyAlignment="1" applyProtection="1">
      <alignment vertical="top" wrapText="1"/>
      <protection locked="0"/>
    </xf>
    <xf numFmtId="49" fontId="16" fillId="4" borderId="5" xfId="3" applyNumberFormat="1" applyFont="1" applyFill="1" applyBorder="1" applyAlignment="1" applyProtection="1">
      <alignment vertical="top" wrapText="1"/>
      <protection locked="0"/>
    </xf>
    <xf numFmtId="44" fontId="7" fillId="5" borderId="11" xfId="2" applyFont="1" applyFill="1" applyBorder="1" applyAlignment="1" applyProtection="1">
      <alignment vertical="top"/>
    </xf>
    <xf numFmtId="44" fontId="7" fillId="3" borderId="13" xfId="2" applyFont="1" applyFill="1" applyBorder="1" applyAlignment="1" applyProtection="1">
      <alignment vertical="top"/>
    </xf>
    <xf numFmtId="44" fontId="7" fillId="3" borderId="33" xfId="2" applyFont="1" applyFill="1" applyBorder="1" applyAlignment="1" applyProtection="1">
      <alignment vertical="top"/>
    </xf>
    <xf numFmtId="44" fontId="7" fillId="3" borderId="8" xfId="2" applyFont="1" applyFill="1" applyBorder="1" applyAlignment="1" applyProtection="1">
      <alignment vertical="top"/>
    </xf>
    <xf numFmtId="44" fontId="7" fillId="3" borderId="43" xfId="2" applyFont="1" applyFill="1" applyBorder="1" applyAlignment="1" applyProtection="1">
      <alignment vertical="top"/>
    </xf>
    <xf numFmtId="44" fontId="7" fillId="0" borderId="30" xfId="2" applyFont="1" applyFill="1" applyBorder="1" applyAlignment="1" applyProtection="1">
      <alignment vertical="top" wrapText="1"/>
    </xf>
    <xf numFmtId="44" fontId="7" fillId="0" borderId="34" xfId="2" applyFont="1" applyFill="1" applyBorder="1" applyAlignment="1" applyProtection="1">
      <alignment vertical="top"/>
    </xf>
    <xf numFmtId="44" fontId="7" fillId="3" borderId="14" xfId="2" applyFont="1" applyFill="1" applyBorder="1" applyAlignment="1" applyProtection="1">
      <alignment horizontal="center" vertical="top" wrapText="1"/>
    </xf>
    <xf numFmtId="44" fontId="7" fillId="3" borderId="11" xfId="2" applyFont="1" applyFill="1" applyBorder="1" applyAlignment="1" applyProtection="1">
      <alignment horizontal="center" vertical="top" wrapText="1"/>
    </xf>
    <xf numFmtId="0" fontId="7" fillId="3" borderId="22" xfId="4" applyNumberFormat="1" applyFont="1" applyFill="1" applyBorder="1" applyAlignment="1" applyProtection="1">
      <alignment horizontal="center" vertical="top"/>
    </xf>
    <xf numFmtId="44" fontId="10" fillId="3" borderId="16" xfId="2" applyFont="1" applyFill="1" applyBorder="1" applyAlignment="1" applyProtection="1">
      <alignment horizontal="center" vertical="top" wrapText="1"/>
    </xf>
    <xf numFmtId="49" fontId="26" fillId="4" borderId="9" xfId="0" applyNumberFormat="1" applyFont="1" applyFill="1" applyBorder="1" applyAlignment="1" applyProtection="1">
      <alignment vertical="top" wrapText="1"/>
      <protection locked="0"/>
    </xf>
    <xf numFmtId="0" fontId="4" fillId="0" borderId="0" xfId="9"/>
    <xf numFmtId="0" fontId="19" fillId="3" borderId="25" xfId="9" applyFont="1" applyFill="1" applyBorder="1" applyAlignment="1">
      <alignment horizontal="center" vertical="center" wrapText="1"/>
    </xf>
    <xf numFmtId="0" fontId="19" fillId="3" borderId="14" xfId="9" applyFont="1" applyFill="1" applyBorder="1" applyAlignment="1">
      <alignment horizontal="center" vertical="center" wrapText="1"/>
    </xf>
    <xf numFmtId="0" fontId="20" fillId="3" borderId="14" xfId="9" applyFont="1" applyFill="1" applyBorder="1" applyAlignment="1">
      <alignment horizontal="center" vertical="center" wrapText="1"/>
    </xf>
    <xf numFmtId="0" fontId="20" fillId="3" borderId="11" xfId="9" applyFont="1" applyFill="1" applyBorder="1" applyAlignment="1">
      <alignment horizontal="center" vertical="center" wrapText="1"/>
    </xf>
    <xf numFmtId="0" fontId="12" fillId="3" borderId="7" xfId="3" applyFont="1" applyFill="1" applyBorder="1" applyAlignment="1">
      <alignment horizontal="left" vertical="center"/>
    </xf>
    <xf numFmtId="0" fontId="24" fillId="3" borderId="5" xfId="9" applyFont="1" applyFill="1" applyBorder="1" applyAlignment="1">
      <alignment horizontal="left" vertical="center" wrapText="1"/>
    </xf>
    <xf numFmtId="0" fontId="16" fillId="3" borderId="5" xfId="9" applyFont="1" applyFill="1" applyBorder="1" applyAlignment="1">
      <alignment horizontal="left" vertical="center" wrapText="1"/>
    </xf>
    <xf numFmtId="0" fontId="12" fillId="3" borderId="15" xfId="12" applyFont="1" applyFill="1" applyBorder="1" applyAlignment="1">
      <alignment vertical="center" wrapText="1"/>
    </xf>
    <xf numFmtId="0" fontId="12" fillId="3" borderId="15" xfId="12" applyFont="1" applyFill="1" applyBorder="1" applyAlignment="1">
      <alignment vertical="top" wrapText="1"/>
    </xf>
    <xf numFmtId="0" fontId="12" fillId="3" borderId="40" xfId="3" applyFont="1" applyFill="1" applyBorder="1" applyAlignment="1">
      <alignment horizontal="left" vertical="center"/>
    </xf>
    <xf numFmtId="0" fontId="24" fillId="3" borderId="5" xfId="3" applyFont="1" applyFill="1" applyBorder="1" applyAlignment="1">
      <alignment horizontal="left" vertical="center" wrapText="1"/>
    </xf>
    <xf numFmtId="0" fontId="12" fillId="3" borderId="5" xfId="3" applyFont="1" applyFill="1" applyBorder="1" applyAlignment="1">
      <alignment horizontal="left" vertical="top" wrapText="1"/>
    </xf>
    <xf numFmtId="0" fontId="16" fillId="3" borderId="7" xfId="9" quotePrefix="1" applyFont="1" applyFill="1" applyBorder="1" applyAlignment="1">
      <alignment horizontal="center" vertical="center"/>
    </xf>
    <xf numFmtId="0" fontId="16" fillId="3" borderId="5" xfId="9" applyFont="1" applyFill="1" applyBorder="1" applyAlignment="1">
      <alignment vertical="center" wrapText="1"/>
    </xf>
    <xf numFmtId="0" fontId="12" fillId="3" borderId="5" xfId="9" applyFont="1" applyFill="1" applyBorder="1" applyAlignment="1">
      <alignment vertical="center" wrapText="1"/>
    </xf>
    <xf numFmtId="0" fontId="19" fillId="6" borderId="27" xfId="9" applyFont="1" applyFill="1" applyBorder="1" applyAlignment="1">
      <alignment vertical="center" wrapText="1"/>
    </xf>
    <xf numFmtId="0" fontId="19" fillId="6" borderId="41" xfId="9" applyFont="1" applyFill="1" applyBorder="1" applyAlignment="1">
      <alignment vertical="center" wrapText="1"/>
    </xf>
    <xf numFmtId="0" fontId="7" fillId="3" borderId="5" xfId="3" applyFont="1" applyFill="1" applyBorder="1" applyAlignment="1">
      <alignment horizontal="center" vertical="center" wrapText="1"/>
    </xf>
    <xf numFmtId="0" fontId="12" fillId="3" borderId="5" xfId="13" applyFont="1" applyFill="1" applyBorder="1" applyAlignment="1">
      <alignment vertical="center" wrapText="1"/>
    </xf>
    <xf numFmtId="0" fontId="7" fillId="3" borderId="7" xfId="9" quotePrefix="1" applyFont="1" applyFill="1" applyBorder="1" applyAlignment="1">
      <alignment horizontal="center" vertical="center"/>
    </xf>
    <xf numFmtId="0" fontId="7" fillId="3" borderId="5" xfId="9" applyFont="1" applyFill="1" applyBorder="1" applyAlignment="1">
      <alignment vertical="center" wrapText="1"/>
    </xf>
    <xf numFmtId="0" fontId="6" fillId="3" borderId="5" xfId="12" applyFont="1" applyFill="1" applyBorder="1" applyAlignment="1">
      <alignment horizontal="left" vertical="top" wrapText="1"/>
    </xf>
    <xf numFmtId="165" fontId="19" fillId="6" borderId="9" xfId="9" applyNumberFormat="1" applyFont="1" applyFill="1" applyBorder="1" applyAlignment="1">
      <alignment vertical="center" wrapText="1"/>
    </xf>
    <xf numFmtId="166" fontId="19" fillId="6" borderId="19" xfId="9" applyNumberFormat="1" applyFont="1" applyFill="1" applyBorder="1" applyAlignment="1">
      <alignment vertical="center" wrapText="1"/>
    </xf>
    <xf numFmtId="0" fontId="4" fillId="0" borderId="0" xfId="9" applyAlignment="1">
      <alignment horizontal="left" vertical="center"/>
    </xf>
    <xf numFmtId="0" fontId="1" fillId="0" borderId="0" xfId="9" applyFont="1"/>
    <xf numFmtId="0" fontId="29" fillId="3" borderId="14" xfId="9" applyFont="1" applyFill="1" applyBorder="1" applyAlignment="1">
      <alignment horizontal="left" vertical="center" wrapText="1"/>
    </xf>
    <xf numFmtId="0" fontId="7" fillId="3" borderId="26" xfId="0" applyFont="1" applyFill="1" applyBorder="1" applyAlignment="1">
      <alignment vertical="top"/>
    </xf>
    <xf numFmtId="0" fontId="7" fillId="3" borderId="17" xfId="0" applyFont="1" applyFill="1" applyBorder="1" applyAlignment="1">
      <alignment vertical="top" wrapText="1"/>
    </xf>
    <xf numFmtId="0" fontId="7" fillId="3" borderId="17" xfId="0" applyFont="1" applyFill="1" applyBorder="1" applyAlignment="1">
      <alignment vertical="top"/>
    </xf>
    <xf numFmtId="0" fontId="7" fillId="3" borderId="17" xfId="0" applyFont="1" applyFill="1" applyBorder="1" applyAlignment="1">
      <alignment horizontal="center" vertical="top" wrapText="1"/>
    </xf>
    <xf numFmtId="0" fontId="7" fillId="3" borderId="18" xfId="0" applyFont="1" applyFill="1" applyBorder="1" applyAlignment="1">
      <alignment horizontal="center" vertical="top" wrapText="1"/>
    </xf>
    <xf numFmtId="0" fontId="7" fillId="3" borderId="25" xfId="0" quotePrefix="1" applyFont="1" applyFill="1" applyBorder="1" applyAlignment="1">
      <alignment horizontal="center" vertical="top"/>
    </xf>
    <xf numFmtId="0" fontId="7" fillId="5" borderId="14" xfId="0" applyFont="1" applyFill="1" applyBorder="1" applyAlignment="1">
      <alignment vertical="top" wrapText="1"/>
    </xf>
    <xf numFmtId="0" fontId="7" fillId="3" borderId="14" xfId="0" applyFont="1" applyFill="1" applyBorder="1" applyAlignment="1">
      <alignment horizontal="center" vertical="top" wrapText="1"/>
    </xf>
    <xf numFmtId="49" fontId="7" fillId="3" borderId="7" xfId="0" quotePrefix="1" applyNumberFormat="1" applyFont="1" applyFill="1" applyBorder="1" applyAlignment="1">
      <alignment horizontal="center" vertical="top"/>
    </xf>
    <xf numFmtId="0" fontId="6" fillId="3" borderId="39" xfId="0" applyFont="1" applyFill="1" applyBorder="1" applyAlignment="1">
      <alignment vertical="top" wrapText="1"/>
    </xf>
    <xf numFmtId="0" fontId="7" fillId="3" borderId="15" xfId="0" applyFont="1" applyFill="1" applyBorder="1" applyAlignment="1">
      <alignment horizontal="center" vertical="top" wrapText="1"/>
    </xf>
    <xf numFmtId="0" fontId="12" fillId="3" borderId="5" xfId="0" applyFont="1" applyFill="1" applyBorder="1" applyAlignment="1">
      <alignment vertical="top" wrapText="1"/>
    </xf>
    <xf numFmtId="0" fontId="7" fillId="3" borderId="5" xfId="0" applyFont="1" applyFill="1" applyBorder="1" applyAlignment="1">
      <alignment horizontal="center" vertical="top" wrapText="1"/>
    </xf>
    <xf numFmtId="0" fontId="6" fillId="3" borderId="5" xfId="0" applyFont="1" applyFill="1" applyBorder="1" applyAlignment="1">
      <alignment vertical="top" wrapText="1"/>
    </xf>
    <xf numFmtId="0" fontId="7" fillId="3" borderId="10" xfId="0" applyFont="1" applyFill="1" applyBorder="1" applyAlignment="1">
      <alignment horizontal="center" vertical="top" wrapText="1"/>
    </xf>
    <xf numFmtId="49" fontId="7" fillId="0" borderId="35" xfId="0" quotePrefix="1" applyNumberFormat="1" applyFont="1" applyBorder="1" applyAlignment="1">
      <alignment horizontal="center" vertical="top"/>
    </xf>
    <xf numFmtId="0" fontId="7" fillId="0" borderId="30" xfId="0" applyFont="1" applyBorder="1" applyAlignment="1">
      <alignment vertical="top"/>
    </xf>
    <xf numFmtId="0" fontId="7" fillId="0" borderId="30" xfId="0" applyFont="1" applyBorder="1" applyAlignment="1">
      <alignment vertical="top" wrapText="1"/>
    </xf>
    <xf numFmtId="0" fontId="7" fillId="0" borderId="30" xfId="0" applyFont="1" applyBorder="1" applyAlignment="1">
      <alignment horizontal="center" vertical="top" wrapText="1"/>
    </xf>
    <xf numFmtId="0" fontId="6" fillId="3" borderId="9" xfId="0" applyFont="1" applyFill="1" applyBorder="1" applyAlignment="1">
      <alignment vertical="top" wrapText="1"/>
    </xf>
    <xf numFmtId="44" fontId="13" fillId="3" borderId="11" xfId="0" applyNumberFormat="1" applyFont="1" applyFill="1" applyBorder="1"/>
    <xf numFmtId="44" fontId="13" fillId="3" borderId="1" xfId="0" applyNumberFormat="1" applyFont="1" applyFill="1" applyBorder="1"/>
    <xf numFmtId="0" fontId="7" fillId="0" borderId="0" xfId="0" applyFont="1" applyAlignment="1">
      <alignment horizontal="left" vertical="top" wrapText="1"/>
    </xf>
    <xf numFmtId="0" fontId="7" fillId="0" borderId="0" xfId="0" applyFont="1" applyAlignment="1">
      <alignment horizontal="center" vertical="center" wrapText="1"/>
    </xf>
    <xf numFmtId="44" fontId="13" fillId="0" borderId="0" xfId="0" applyNumberFormat="1" applyFont="1" applyAlignment="1">
      <alignment vertical="center" wrapText="1"/>
    </xf>
    <xf numFmtId="0" fontId="6" fillId="3" borderId="44" xfId="0" applyFont="1" applyFill="1" applyBorder="1" applyAlignment="1">
      <alignment horizontal="left" vertical="top" wrapText="1"/>
    </xf>
    <xf numFmtId="0" fontId="6" fillId="4" borderId="46" xfId="0" applyFont="1" applyFill="1" applyBorder="1" applyAlignment="1" applyProtection="1">
      <alignment horizontal="left" vertical="top" wrapText="1"/>
      <protection locked="0"/>
    </xf>
    <xf numFmtId="0" fontId="8" fillId="0" borderId="31" xfId="0" applyFont="1" applyBorder="1" applyAlignment="1">
      <alignment vertical="center" wrapText="1"/>
    </xf>
    <xf numFmtId="0" fontId="8" fillId="0" borderId="0" xfId="0" applyFont="1" applyAlignment="1">
      <alignment vertical="center" wrapText="1"/>
    </xf>
    <xf numFmtId="0" fontId="0" fillId="0" borderId="31" xfId="0" applyBorder="1"/>
    <xf numFmtId="0" fontId="7" fillId="3" borderId="20" xfId="0" applyFont="1" applyFill="1" applyBorder="1" applyAlignment="1">
      <alignment vertical="top"/>
    </xf>
    <xf numFmtId="0" fontId="7" fillId="3" borderId="1" xfId="0" applyFont="1" applyFill="1" applyBorder="1" applyAlignment="1">
      <alignment vertical="top" wrapText="1"/>
    </xf>
    <xf numFmtId="0" fontId="7" fillId="3" borderId="3" xfId="0" applyFont="1" applyFill="1" applyBorder="1" applyAlignment="1">
      <alignment vertical="top" wrapText="1"/>
    </xf>
    <xf numFmtId="0" fontId="7" fillId="3" borderId="20" xfId="0" applyFont="1" applyFill="1" applyBorder="1" applyAlignment="1">
      <alignment horizontal="center" vertical="center" wrapText="1"/>
    </xf>
    <xf numFmtId="0" fontId="7" fillId="3" borderId="29" xfId="0" applyFont="1" applyFill="1" applyBorder="1" applyAlignment="1">
      <alignment horizontal="center" vertical="top"/>
    </xf>
    <xf numFmtId="0" fontId="7" fillId="3" borderId="15" xfId="0" quotePrefix="1" applyFont="1" applyFill="1" applyBorder="1" applyAlignment="1">
      <alignment horizontal="left" vertical="top"/>
    </xf>
    <xf numFmtId="0" fontId="7" fillId="3" borderId="38" xfId="0" applyFont="1" applyFill="1" applyBorder="1" applyAlignment="1">
      <alignment vertical="top"/>
    </xf>
    <xf numFmtId="44" fontId="7" fillId="3" borderId="28" xfId="0" applyNumberFormat="1" applyFont="1" applyFill="1" applyBorder="1" applyAlignment="1">
      <alignment vertical="top"/>
    </xf>
    <xf numFmtId="0" fontId="7" fillId="3" borderId="7" xfId="0" applyFont="1" applyFill="1" applyBorder="1" applyAlignment="1">
      <alignment horizontal="center" vertical="top"/>
    </xf>
    <xf numFmtId="0" fontId="6" fillId="0" borderId="0" xfId="3"/>
    <xf numFmtId="0" fontId="7" fillId="3" borderId="25" xfId="3" applyFont="1" applyFill="1" applyBorder="1" applyAlignment="1">
      <alignment horizontal="center" vertical="top"/>
    </xf>
    <xf numFmtId="0" fontId="7" fillId="3" borderId="9" xfId="3" quotePrefix="1" applyFont="1" applyFill="1" applyBorder="1" applyAlignment="1">
      <alignment horizontal="left" vertical="top"/>
    </xf>
    <xf numFmtId="0" fontId="7" fillId="3" borderId="19" xfId="3" applyFont="1" applyFill="1" applyBorder="1" applyAlignment="1">
      <alignment vertical="top" wrapText="1"/>
    </xf>
    <xf numFmtId="167" fontId="7" fillId="3" borderId="23" xfId="3" applyNumberFormat="1" applyFont="1" applyFill="1" applyBorder="1" applyAlignment="1">
      <alignment horizontal="center" vertical="top"/>
    </xf>
    <xf numFmtId="44" fontId="7" fillId="3" borderId="23" xfId="3" applyNumberFormat="1" applyFont="1" applyFill="1" applyBorder="1" applyAlignment="1">
      <alignment vertical="top"/>
    </xf>
    <xf numFmtId="0" fontId="7" fillId="3" borderId="3" xfId="0" applyFont="1" applyFill="1" applyBorder="1" applyAlignment="1">
      <alignment horizontal="center" vertical="top"/>
    </xf>
    <xf numFmtId="0" fontId="7" fillId="3" borderId="1" xfId="0" applyFont="1" applyFill="1" applyBorder="1" applyAlignment="1">
      <alignment horizontal="center" vertical="top"/>
    </xf>
    <xf numFmtId="0" fontId="7" fillId="0" borderId="6" xfId="0" quotePrefix="1" applyFont="1" applyBorder="1" applyAlignment="1">
      <alignment horizontal="left" vertical="top"/>
    </xf>
    <xf numFmtId="0" fontId="7" fillId="0" borderId="0" xfId="0" quotePrefix="1" applyFont="1" applyAlignment="1">
      <alignment horizontal="left" vertical="top"/>
    </xf>
    <xf numFmtId="0" fontId="7" fillId="0" borderId="0" xfId="0" applyFont="1" applyAlignment="1">
      <alignment vertical="top"/>
    </xf>
    <xf numFmtId="0" fontId="15" fillId="3" borderId="1" xfId="0" applyFont="1" applyFill="1" applyBorder="1" applyAlignment="1">
      <alignment horizontal="center" vertical="center"/>
    </xf>
    <xf numFmtId="0" fontId="10" fillId="3" borderId="24" xfId="0" applyFont="1" applyFill="1" applyBorder="1" applyAlignment="1">
      <alignment horizontal="left" vertical="center" wrapText="1"/>
    </xf>
    <xf numFmtId="44" fontId="15" fillId="3" borderId="1" xfId="0" applyNumberFormat="1" applyFont="1" applyFill="1" applyBorder="1" applyAlignment="1">
      <alignment vertical="center"/>
    </xf>
    <xf numFmtId="0" fontId="10" fillId="3" borderId="3" xfId="0" applyFont="1" applyFill="1" applyBorder="1" applyAlignment="1">
      <alignment horizontal="left" vertical="center" wrapText="1"/>
    </xf>
    <xf numFmtId="0" fontId="13" fillId="0" borderId="0" xfId="0" applyFont="1" applyAlignment="1">
      <alignment horizontal="center" vertical="top"/>
    </xf>
    <xf numFmtId="0" fontId="11" fillId="0" borderId="0" xfId="0" applyFont="1"/>
    <xf numFmtId="0" fontId="10" fillId="3" borderId="3" xfId="0" applyFont="1" applyFill="1" applyBorder="1" applyAlignment="1">
      <alignment horizontal="right" vertical="center" wrapText="1"/>
    </xf>
    <xf numFmtId="44" fontId="0" fillId="0" borderId="0" xfId="0" applyNumberFormat="1"/>
    <xf numFmtId="0" fontId="7" fillId="3" borderId="47" xfId="4" applyNumberFormat="1" applyFont="1" applyFill="1" applyBorder="1" applyAlignment="1" applyProtection="1">
      <alignment horizontal="center" vertical="top"/>
    </xf>
    <xf numFmtId="0" fontId="12" fillId="3" borderId="5" xfId="9" applyFont="1" applyFill="1" applyBorder="1" applyAlignment="1">
      <alignment vertical="top" wrapText="1"/>
    </xf>
    <xf numFmtId="0" fontId="6" fillId="3" borderId="5" xfId="13" applyFont="1" applyFill="1" applyBorder="1" applyAlignment="1">
      <alignment vertical="top" wrapText="1"/>
    </xf>
    <xf numFmtId="0" fontId="20" fillId="4" borderId="32" xfId="9" applyFont="1"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16" fillId="3" borderId="21" xfId="9" applyFont="1" applyFill="1" applyBorder="1" applyAlignment="1">
      <alignment horizontal="center" vertical="center" wrapText="1"/>
    </xf>
    <xf numFmtId="0" fontId="16" fillId="3" borderId="41" xfId="9" applyFont="1" applyFill="1" applyBorder="1" applyAlignment="1">
      <alignment horizontal="center" vertical="center" wrapText="1"/>
    </xf>
    <xf numFmtId="0" fontId="19" fillId="6" borderId="40" xfId="9" applyFont="1" applyFill="1" applyBorder="1" applyAlignment="1">
      <alignment horizontal="left" vertical="center" wrapText="1"/>
    </xf>
    <xf numFmtId="0" fontId="19" fillId="6" borderId="27" xfId="9" applyFont="1" applyFill="1" applyBorder="1" applyAlignment="1">
      <alignment horizontal="left" vertical="center" wrapText="1"/>
    </xf>
    <xf numFmtId="0" fontId="19" fillId="6" borderId="7" xfId="9" applyFont="1" applyFill="1" applyBorder="1" applyAlignment="1">
      <alignment horizontal="left" vertical="center" wrapText="1"/>
    </xf>
    <xf numFmtId="0" fontId="19" fillId="6" borderId="5" xfId="9" applyFont="1" applyFill="1" applyBorder="1" applyAlignment="1">
      <alignment horizontal="left" vertical="center" wrapText="1"/>
    </xf>
    <xf numFmtId="0" fontId="19" fillId="6" borderId="15" xfId="9" applyFont="1" applyFill="1" applyBorder="1" applyAlignment="1">
      <alignment horizontal="left" vertical="center" wrapText="1"/>
    </xf>
    <xf numFmtId="0" fontId="19" fillId="6" borderId="33" xfId="9" applyFont="1" applyFill="1" applyBorder="1" applyAlignment="1">
      <alignment horizontal="left" vertical="center" wrapText="1"/>
    </xf>
    <xf numFmtId="0" fontId="16" fillId="3" borderId="5" xfId="9" applyFont="1" applyFill="1" applyBorder="1" applyAlignment="1">
      <alignment horizontal="center" vertical="center" wrapText="1"/>
    </xf>
    <xf numFmtId="0" fontId="16" fillId="3" borderId="8" xfId="9" applyFont="1" applyFill="1" applyBorder="1" applyAlignment="1">
      <alignment horizontal="center" vertical="center" wrapText="1"/>
    </xf>
    <xf numFmtId="0" fontId="19" fillId="6" borderId="42" xfId="9" applyFont="1" applyFill="1" applyBorder="1" applyAlignment="1">
      <alignment horizontal="left" vertical="center" wrapText="1"/>
    </xf>
    <xf numFmtId="0" fontId="19" fillId="6" borderId="36" xfId="9" applyFont="1" applyFill="1" applyBorder="1" applyAlignment="1">
      <alignment horizontal="left" vertical="center" wrapText="1"/>
    </xf>
    <xf numFmtId="0" fontId="19" fillId="6" borderId="37" xfId="9" applyFont="1" applyFill="1" applyBorder="1" applyAlignment="1">
      <alignment horizontal="left" vertical="center" wrapText="1"/>
    </xf>
    <xf numFmtId="0" fontId="18" fillId="3" borderId="26" xfId="9" applyFont="1" applyFill="1" applyBorder="1" applyAlignment="1">
      <alignment horizontal="center" vertical="center" wrapText="1"/>
    </xf>
    <xf numFmtId="0" fontId="18" fillId="3" borderId="17" xfId="9" applyFont="1" applyFill="1" applyBorder="1" applyAlignment="1">
      <alignment horizontal="center" vertical="center"/>
    </xf>
    <xf numFmtId="0" fontId="18" fillId="3" borderId="18" xfId="9" applyFont="1" applyFill="1" applyBorder="1" applyAlignment="1">
      <alignment horizontal="center" vertical="center"/>
    </xf>
    <xf numFmtId="0" fontId="19" fillId="6" borderId="8" xfId="9" applyFont="1" applyFill="1" applyBorder="1" applyAlignment="1">
      <alignment horizontal="left" vertical="center" wrapText="1"/>
    </xf>
    <xf numFmtId="0" fontId="16" fillId="3" borderId="29" xfId="9" quotePrefix="1" applyFont="1" applyFill="1" applyBorder="1" applyAlignment="1">
      <alignment horizontal="center" vertical="center"/>
    </xf>
    <xf numFmtId="0" fontId="16" fillId="3" borderId="12" xfId="9" quotePrefix="1" applyFont="1" applyFill="1" applyBorder="1" applyAlignment="1">
      <alignment horizontal="center" vertical="center"/>
    </xf>
    <xf numFmtId="0" fontId="16" fillId="3" borderId="15" xfId="9" applyFont="1" applyFill="1" applyBorder="1" applyAlignment="1">
      <alignment horizontal="left" vertical="center" wrapText="1"/>
    </xf>
    <xf numFmtId="0" fontId="16" fillId="3" borderId="10" xfId="9" applyFont="1" applyFill="1" applyBorder="1" applyAlignment="1">
      <alignment horizontal="left" vertical="center" wrapText="1"/>
    </xf>
    <xf numFmtId="0" fontId="12" fillId="3" borderId="15" xfId="9" applyFont="1" applyFill="1" applyBorder="1" applyAlignment="1">
      <alignment horizontal="left" vertical="top" wrapText="1"/>
    </xf>
    <xf numFmtId="0" fontId="12" fillId="3" borderId="10" xfId="9" applyFont="1" applyFill="1" applyBorder="1" applyAlignment="1">
      <alignment horizontal="left" vertical="top" wrapText="1"/>
    </xf>
    <xf numFmtId="49" fontId="22" fillId="4" borderId="15" xfId="10" applyNumberFormat="1" applyFont="1" applyFill="1" applyBorder="1" applyAlignment="1" applyProtection="1">
      <alignment horizontal="center" vertical="top" wrapText="1"/>
      <protection locked="0"/>
    </xf>
    <xf numFmtId="49" fontId="22" fillId="4" borderId="10" xfId="10" applyNumberFormat="1" applyFont="1" applyFill="1" applyBorder="1" applyAlignment="1" applyProtection="1">
      <alignment horizontal="center" vertical="top" wrapText="1"/>
      <protection locked="0"/>
    </xf>
    <xf numFmtId="165" fontId="20" fillId="3" borderId="15" xfId="10" applyNumberFormat="1" applyFont="1" applyFill="1" applyBorder="1" applyAlignment="1" applyProtection="1">
      <alignment horizontal="center" vertical="center"/>
    </xf>
    <xf numFmtId="165" fontId="20" fillId="3" borderId="10" xfId="10" applyNumberFormat="1" applyFont="1" applyFill="1" applyBorder="1" applyAlignment="1" applyProtection="1">
      <alignment horizontal="center" vertical="center"/>
    </xf>
    <xf numFmtId="166" fontId="20" fillId="3" borderId="33" xfId="11" applyFont="1" applyFill="1" applyBorder="1" applyAlignment="1" applyProtection="1">
      <alignment horizontal="center" vertical="center"/>
    </xf>
    <xf numFmtId="166" fontId="20" fillId="3" borderId="13" xfId="11" applyFont="1" applyFill="1" applyBorder="1" applyAlignment="1" applyProtection="1">
      <alignment horizontal="center" vertical="center"/>
    </xf>
    <xf numFmtId="0" fontId="23" fillId="7" borderId="3"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3" fillId="7" borderId="2" xfId="3" applyFont="1" applyFill="1" applyBorder="1" applyAlignment="1">
      <alignment horizontal="center" vertical="center" wrapText="1"/>
    </xf>
    <xf numFmtId="0" fontId="16" fillId="3" borderId="44" xfId="9" applyFont="1" applyFill="1" applyBorder="1" applyAlignment="1">
      <alignment horizontal="center" vertical="center" wrapText="1"/>
    </xf>
    <xf numFmtId="0" fontId="16" fillId="3" borderId="45" xfId="9" applyFont="1" applyFill="1" applyBorder="1" applyAlignment="1">
      <alignment horizontal="center" vertical="center" wrapText="1"/>
    </xf>
    <xf numFmtId="0" fontId="7" fillId="3" borderId="3" xfId="0" applyFont="1" applyFill="1" applyBorder="1" applyAlignment="1">
      <alignment horizontal="center" wrapText="1"/>
    </xf>
    <xf numFmtId="0" fontId="7" fillId="3" borderId="4" xfId="0" applyFont="1" applyFill="1" applyBorder="1" applyAlignment="1">
      <alignment horizont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xf>
    <xf numFmtId="0" fontId="7" fillId="3" borderId="2" xfId="0" applyFont="1" applyFill="1" applyBorder="1" applyAlignment="1">
      <alignment horizontal="left" vertical="top"/>
    </xf>
    <xf numFmtId="0" fontId="29" fillId="3" borderId="32" xfId="9" applyFont="1" applyFill="1" applyBorder="1" applyAlignment="1">
      <alignment horizontal="left" vertical="center" wrapText="1"/>
    </xf>
    <xf numFmtId="0" fontId="0" fillId="0" borderId="4" xfId="0" applyBorder="1" applyAlignment="1">
      <alignment vertical="center" wrapText="1"/>
    </xf>
    <xf numFmtId="0" fontId="0" fillId="4" borderId="4" xfId="0" applyFill="1" applyBorder="1" applyAlignment="1" applyProtection="1">
      <alignment vertical="center" wrapText="1"/>
      <protection locked="0"/>
    </xf>
    <xf numFmtId="0" fontId="0" fillId="4" borderId="4" xfId="0" applyFill="1" applyBorder="1" applyProtection="1">
      <protection locked="0"/>
    </xf>
    <xf numFmtId="0" fontId="0" fillId="4" borderId="2" xfId="0" applyFill="1" applyBorder="1" applyProtection="1">
      <protection locked="0"/>
    </xf>
    <xf numFmtId="0" fontId="7" fillId="3" borderId="32" xfId="0" applyFont="1" applyFill="1" applyBorder="1" applyAlignment="1">
      <alignment horizontal="center" vertical="top"/>
    </xf>
    <xf numFmtId="0" fontId="7" fillId="3" borderId="2" xfId="0" applyFont="1" applyFill="1" applyBorder="1" applyAlignment="1">
      <alignment horizontal="center" vertical="top"/>
    </xf>
    <xf numFmtId="0" fontId="7" fillId="5" borderId="3" xfId="3" applyFont="1" applyFill="1" applyBorder="1" applyAlignment="1">
      <alignment horizontal="center" vertical="top"/>
    </xf>
    <xf numFmtId="0" fontId="7" fillId="5" borderId="4" xfId="3" applyFont="1" applyFill="1" applyBorder="1" applyAlignment="1">
      <alignment horizontal="center" vertical="top"/>
    </xf>
    <xf numFmtId="0" fontId="7" fillId="5" borderId="2" xfId="3" applyFont="1" applyFill="1" applyBorder="1" applyAlignment="1">
      <alignment horizontal="center" vertical="top"/>
    </xf>
    <xf numFmtId="0" fontId="29" fillId="3" borderId="3" xfId="9" applyFont="1" applyFill="1" applyBorder="1" applyAlignment="1">
      <alignment horizontal="left" vertical="center" wrapText="1"/>
    </xf>
    <xf numFmtId="0" fontId="29" fillId="3" borderId="4" xfId="9" applyFont="1" applyFill="1" applyBorder="1" applyAlignment="1">
      <alignment horizontal="left" vertical="center" wrapText="1"/>
    </xf>
    <xf numFmtId="0" fontId="0" fillId="4" borderId="3" xfId="0" applyFill="1" applyBorder="1" applyProtection="1">
      <protection locked="0"/>
    </xf>
    <xf numFmtId="0" fontId="0" fillId="0" borderId="4" xfId="0" applyBorder="1" applyProtection="1">
      <protection locked="0"/>
    </xf>
    <xf numFmtId="0" fontId="0" fillId="0" borderId="2" xfId="0" applyBorder="1" applyProtection="1">
      <protection locked="0"/>
    </xf>
    <xf numFmtId="0" fontId="10" fillId="3" borderId="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right" vertical="center" wrapText="1"/>
    </xf>
    <xf numFmtId="0" fontId="10" fillId="3" borderId="2" xfId="0" applyFont="1" applyFill="1" applyBorder="1" applyAlignment="1">
      <alignment horizontal="right" vertical="center" wrapText="1"/>
    </xf>
    <xf numFmtId="0" fontId="7" fillId="3" borderId="9" xfId="0" applyFont="1" applyFill="1" applyBorder="1" applyAlignment="1">
      <alignment horizontal="center" vertical="top" wrapText="1"/>
    </xf>
  </cellXfs>
  <cellStyles count="14">
    <cellStyle name="Euro" xfId="1" xr:uid="{00000000-0005-0000-0000-000000000000}"/>
    <cellStyle name="Komma 2" xfId="5" xr:uid="{5CDD276E-268B-4701-84F4-D858BE4BA8E8}"/>
    <cellStyle name="Komma 2 2" xfId="8" xr:uid="{D0105B1D-AEE9-447E-9D8C-58E9C836610B}"/>
    <cellStyle name="Komma 2 2 2" xfId="11" xr:uid="{85943775-82C3-4FB2-837E-E73682C50989}"/>
    <cellStyle name="Standard" xfId="0" builtinId="0"/>
    <cellStyle name="Standard 2" xfId="3" xr:uid="{D82D5D53-592D-457D-BD88-FCD005B8294C}"/>
    <cellStyle name="Standard 2 2" xfId="6" xr:uid="{39A4D7E5-E6A6-489C-AC42-CC13AF707817}"/>
    <cellStyle name="Standard 2 2 2" xfId="9" xr:uid="{6D60F509-7611-4673-AD2B-4AF047A52909}"/>
    <cellStyle name="Standard 2 2 2 2 3" xfId="13" xr:uid="{54F03A9A-9D82-40AE-92E9-C129131AD43F}"/>
    <cellStyle name="Standard 2 2 3" xfId="12" xr:uid="{85F371E3-23A9-4157-9A0C-F8E6702EDE28}"/>
    <cellStyle name="Währung" xfId="2" builtinId="4"/>
    <cellStyle name="Währung 2" xfId="4" xr:uid="{B38B31A1-41E5-4AD5-8210-D6D718FE4D0B}"/>
    <cellStyle name="Währung 2 2" xfId="7" xr:uid="{FC41BB91-7932-4933-BC03-E067F207226F}"/>
    <cellStyle name="Währung 2 2 2" xfId="10" xr:uid="{7F18679A-AA3B-4B7B-8424-31442731C35E}"/>
  </cellStyles>
  <dxfs count="0"/>
  <tableStyles count="0" defaultTableStyle="TableStyleMedium9" defaultPivotStyle="PivotStyleLight16"/>
  <colors>
    <mruColors>
      <color rgb="FFFFFFCC"/>
      <color rgb="FF0000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DDD9A-2B45-46CE-A115-DC3E49199E86}">
  <dimension ref="A1:G34"/>
  <sheetViews>
    <sheetView zoomScale="85" zoomScaleNormal="85" workbookViewId="0">
      <pane ySplit="3" topLeftCell="A4" activePane="bottomLeft" state="frozen"/>
      <selection activeCell="C23" sqref="C23"/>
      <selection pane="bottomLeft" activeCell="G15" sqref="G15"/>
    </sheetView>
  </sheetViews>
  <sheetFormatPr baseColWidth="10" defaultColWidth="11.42578125" defaultRowHeight="15" x14ac:dyDescent="0.25"/>
  <cols>
    <col min="1" max="1" width="10.42578125" style="27" bestFit="1" customWidth="1"/>
    <col min="2" max="2" width="28.5703125" style="27" customWidth="1"/>
    <col min="3" max="3" width="114.5703125" style="27" customWidth="1"/>
    <col min="4" max="4" width="52.5703125" style="27" customWidth="1"/>
    <col min="5" max="5" width="15.7109375" style="27" bestFit="1" customWidth="1"/>
    <col min="6" max="6" width="17.28515625" style="27" customWidth="1"/>
    <col min="7" max="7" width="24.7109375" style="27" customWidth="1"/>
    <col min="8" max="16384" width="11.42578125" style="27"/>
  </cols>
  <sheetData>
    <row r="1" spans="1:6" ht="48" customHeight="1" thickBot="1" x14ac:dyDescent="0.3">
      <c r="A1" s="132" t="s">
        <v>92</v>
      </c>
      <c r="B1" s="133"/>
      <c r="C1" s="133"/>
      <c r="D1" s="133"/>
      <c r="E1" s="133"/>
      <c r="F1" s="134"/>
    </row>
    <row r="2" spans="1:6" ht="30" customHeight="1" thickBot="1" x14ac:dyDescent="0.3">
      <c r="A2" s="28" t="s">
        <v>37</v>
      </c>
      <c r="B2" s="29" t="s">
        <v>38</v>
      </c>
      <c r="C2" s="54" t="s">
        <v>110</v>
      </c>
      <c r="D2" s="116"/>
      <c r="E2" s="117"/>
      <c r="F2" s="118"/>
    </row>
    <row r="3" spans="1:6" ht="30" customHeight="1" thickBot="1" x14ac:dyDescent="0.3">
      <c r="A3" s="28" t="s">
        <v>37</v>
      </c>
      <c r="B3" s="29" t="s">
        <v>38</v>
      </c>
      <c r="C3" s="30" t="s">
        <v>0</v>
      </c>
      <c r="D3" s="30" t="s">
        <v>1</v>
      </c>
      <c r="E3" s="30" t="s">
        <v>14</v>
      </c>
      <c r="F3" s="31" t="s">
        <v>2</v>
      </c>
    </row>
    <row r="4" spans="1:6" ht="20.100000000000001" customHeight="1" thickBot="1" x14ac:dyDescent="0.3">
      <c r="A4" s="148" t="s">
        <v>48</v>
      </c>
      <c r="B4" s="149"/>
      <c r="C4" s="149"/>
      <c r="D4" s="149"/>
      <c r="E4" s="149"/>
      <c r="F4" s="150"/>
    </row>
    <row r="5" spans="1:6" ht="20.100000000000001" customHeight="1" thickBot="1" x14ac:dyDescent="0.3">
      <c r="A5" s="123" t="s">
        <v>49</v>
      </c>
      <c r="B5" s="125"/>
      <c r="C5" s="124"/>
      <c r="D5" s="124"/>
      <c r="E5" s="124"/>
      <c r="F5" s="135"/>
    </row>
    <row r="6" spans="1:6" ht="56.25" customHeight="1" x14ac:dyDescent="0.25">
      <c r="A6" s="32" t="s">
        <v>40</v>
      </c>
      <c r="B6" s="33" t="s">
        <v>30</v>
      </c>
      <c r="C6" s="34" t="s">
        <v>31</v>
      </c>
      <c r="D6" s="13"/>
      <c r="E6" s="151" t="s">
        <v>32</v>
      </c>
      <c r="F6" s="152"/>
    </row>
    <row r="7" spans="1:6" ht="56.25" customHeight="1" x14ac:dyDescent="0.25">
      <c r="A7" s="32" t="s">
        <v>52</v>
      </c>
      <c r="B7" s="35" t="s">
        <v>50</v>
      </c>
      <c r="C7" s="36" t="s">
        <v>51</v>
      </c>
      <c r="D7" s="13"/>
      <c r="E7" s="119" t="s">
        <v>32</v>
      </c>
      <c r="F7" s="120"/>
    </row>
    <row r="8" spans="1:6" ht="20.100000000000001" customHeight="1" x14ac:dyDescent="0.25">
      <c r="A8" s="123" t="s">
        <v>70</v>
      </c>
      <c r="B8" s="124"/>
      <c r="C8" s="124"/>
      <c r="D8" s="125"/>
      <c r="E8" s="125"/>
      <c r="F8" s="126"/>
    </row>
    <row r="9" spans="1:6" ht="38.25" x14ac:dyDescent="0.25">
      <c r="A9" s="37" t="s">
        <v>71</v>
      </c>
      <c r="B9" s="38" t="s">
        <v>60</v>
      </c>
      <c r="C9" s="39" t="s">
        <v>61</v>
      </c>
      <c r="D9" s="14"/>
      <c r="E9" s="127" t="s">
        <v>32</v>
      </c>
      <c r="F9" s="128"/>
    </row>
    <row r="10" spans="1:6" ht="38.25" x14ac:dyDescent="0.25">
      <c r="A10" s="37" t="s">
        <v>72</v>
      </c>
      <c r="B10" s="38" t="s">
        <v>75</v>
      </c>
      <c r="C10" s="39" t="s">
        <v>76</v>
      </c>
      <c r="D10" s="14"/>
      <c r="E10" s="127" t="s">
        <v>32</v>
      </c>
      <c r="F10" s="128"/>
    </row>
    <row r="11" spans="1:6" ht="38.25" x14ac:dyDescent="0.25">
      <c r="A11" s="37" t="s">
        <v>73</v>
      </c>
      <c r="B11" s="38" t="s">
        <v>59</v>
      </c>
      <c r="C11" s="39" t="s">
        <v>39</v>
      </c>
      <c r="D11" s="14"/>
      <c r="E11" s="127" t="s">
        <v>32</v>
      </c>
      <c r="F11" s="128"/>
    </row>
    <row r="12" spans="1:6" ht="39" thickBot="1" x14ac:dyDescent="0.3">
      <c r="A12" s="37" t="s">
        <v>74</v>
      </c>
      <c r="B12" s="38" t="s">
        <v>58</v>
      </c>
      <c r="C12" s="39" t="s">
        <v>77</v>
      </c>
      <c r="D12" s="14"/>
      <c r="E12" s="127" t="s">
        <v>32</v>
      </c>
      <c r="F12" s="128"/>
    </row>
    <row r="13" spans="1:6" x14ac:dyDescent="0.25">
      <c r="A13" s="148" t="s">
        <v>33</v>
      </c>
      <c r="B13" s="149"/>
      <c r="C13" s="149"/>
      <c r="D13" s="149"/>
      <c r="E13" s="149"/>
      <c r="F13" s="150"/>
    </row>
    <row r="14" spans="1:6" ht="20.100000000000001" customHeight="1" x14ac:dyDescent="0.25">
      <c r="A14" s="123" t="s">
        <v>29</v>
      </c>
      <c r="B14" s="124"/>
      <c r="C14" s="124"/>
      <c r="D14" s="124"/>
      <c r="E14" s="124"/>
      <c r="F14" s="135"/>
    </row>
    <row r="15" spans="1:6" ht="341.25" customHeight="1" x14ac:dyDescent="0.25">
      <c r="A15" s="136" t="s">
        <v>15</v>
      </c>
      <c r="B15" s="138" t="s">
        <v>25</v>
      </c>
      <c r="C15" s="140" t="s">
        <v>106</v>
      </c>
      <c r="D15" s="142"/>
      <c r="E15" s="144">
        <v>0.14000000000000001</v>
      </c>
      <c r="F15" s="146">
        <v>140</v>
      </c>
    </row>
    <row r="16" spans="1:6" ht="261.75" customHeight="1" x14ac:dyDescent="0.25">
      <c r="A16" s="137"/>
      <c r="B16" s="139"/>
      <c r="C16" s="141"/>
      <c r="D16" s="143"/>
      <c r="E16" s="145"/>
      <c r="F16" s="147"/>
    </row>
    <row r="17" spans="1:7" ht="113.45" customHeight="1" x14ac:dyDescent="0.25">
      <c r="A17" s="40" t="s">
        <v>16</v>
      </c>
      <c r="B17" s="41" t="s">
        <v>19</v>
      </c>
      <c r="C17" s="42" t="s">
        <v>42</v>
      </c>
      <c r="D17" s="13"/>
      <c r="E17" s="8">
        <v>0.12</v>
      </c>
      <c r="F17" s="9">
        <v>120</v>
      </c>
    </row>
    <row r="18" spans="1:7" ht="177" customHeight="1" x14ac:dyDescent="0.25">
      <c r="A18" s="40" t="s">
        <v>17</v>
      </c>
      <c r="B18" s="41" t="s">
        <v>54</v>
      </c>
      <c r="C18" s="42" t="s">
        <v>105</v>
      </c>
      <c r="D18" s="13"/>
      <c r="E18" s="8">
        <v>0.1</v>
      </c>
      <c r="F18" s="9">
        <v>100</v>
      </c>
    </row>
    <row r="19" spans="1:7" ht="20.100000000000001" customHeight="1" x14ac:dyDescent="0.25">
      <c r="A19" s="121" t="s">
        <v>27</v>
      </c>
      <c r="B19" s="122"/>
      <c r="C19" s="122"/>
      <c r="D19" s="122"/>
      <c r="E19" s="43"/>
      <c r="F19" s="44"/>
    </row>
    <row r="20" spans="1:7" ht="307.5" customHeight="1" x14ac:dyDescent="0.25">
      <c r="A20" s="40" t="s">
        <v>104</v>
      </c>
      <c r="B20" s="41" t="s">
        <v>112</v>
      </c>
      <c r="C20" s="114" t="s">
        <v>113</v>
      </c>
      <c r="D20" s="13"/>
      <c r="E20" s="8">
        <v>0.12</v>
      </c>
      <c r="F20" s="9">
        <v>120</v>
      </c>
    </row>
    <row r="21" spans="1:7" ht="20.100000000000001" customHeight="1" x14ac:dyDescent="0.25">
      <c r="A21" s="121" t="s">
        <v>107</v>
      </c>
      <c r="B21" s="122"/>
      <c r="C21" s="122"/>
      <c r="D21" s="122"/>
      <c r="E21" s="43"/>
      <c r="F21" s="44"/>
    </row>
    <row r="22" spans="1:7" ht="156" customHeight="1" x14ac:dyDescent="0.25">
      <c r="A22" s="40" t="s">
        <v>23</v>
      </c>
      <c r="B22" s="41" t="s">
        <v>65</v>
      </c>
      <c r="C22" s="115" t="s">
        <v>111</v>
      </c>
      <c r="D22" s="13"/>
      <c r="E22" s="8">
        <v>0.08</v>
      </c>
      <c r="F22" s="9">
        <v>80</v>
      </c>
    </row>
    <row r="23" spans="1:7" ht="20.100000000000001" customHeight="1" x14ac:dyDescent="0.25">
      <c r="A23" s="121" t="s">
        <v>28</v>
      </c>
      <c r="B23" s="122"/>
      <c r="C23" s="122"/>
      <c r="D23" s="122"/>
      <c r="E23" s="43"/>
      <c r="F23" s="44"/>
    </row>
    <row r="24" spans="1:7" ht="139.5" customHeight="1" x14ac:dyDescent="0.25">
      <c r="A24" s="40" t="s">
        <v>85</v>
      </c>
      <c r="B24" s="41" t="s">
        <v>18</v>
      </c>
      <c r="C24" s="42" t="s">
        <v>20</v>
      </c>
      <c r="D24" s="13"/>
      <c r="E24" s="8">
        <v>0.03</v>
      </c>
      <c r="F24" s="9">
        <v>30</v>
      </c>
    </row>
    <row r="25" spans="1:7" ht="277.89999999999998" customHeight="1" x14ac:dyDescent="0.25">
      <c r="A25" s="40" t="s">
        <v>53</v>
      </c>
      <c r="B25" s="45" t="s">
        <v>62</v>
      </c>
      <c r="C25" s="46" t="s">
        <v>103</v>
      </c>
      <c r="D25" s="13"/>
      <c r="E25" s="8">
        <v>0.08</v>
      </c>
      <c r="F25" s="9">
        <v>80</v>
      </c>
    </row>
    <row r="26" spans="1:7" ht="20.100000000000001" customHeight="1" x14ac:dyDescent="0.25">
      <c r="A26" s="121" t="s">
        <v>98</v>
      </c>
      <c r="B26" s="122"/>
      <c r="C26" s="122"/>
      <c r="D26" s="122"/>
      <c r="E26" s="43"/>
      <c r="F26" s="44"/>
    </row>
    <row r="27" spans="1:7" ht="103.9" customHeight="1" x14ac:dyDescent="0.25">
      <c r="A27" s="47" t="s">
        <v>63</v>
      </c>
      <c r="B27" s="48" t="s">
        <v>66</v>
      </c>
      <c r="C27" s="49" t="s">
        <v>78</v>
      </c>
      <c r="D27" s="13"/>
      <c r="E27" s="8">
        <v>0.05</v>
      </c>
      <c r="F27" s="9">
        <v>50</v>
      </c>
    </row>
    <row r="28" spans="1:7" ht="103.9" customHeight="1" x14ac:dyDescent="0.25">
      <c r="A28" s="47" t="s">
        <v>64</v>
      </c>
      <c r="B28" s="41" t="s">
        <v>67</v>
      </c>
      <c r="C28" s="49" t="s">
        <v>101</v>
      </c>
      <c r="D28" s="13"/>
      <c r="E28" s="8">
        <v>0.12</v>
      </c>
      <c r="F28" s="9">
        <v>120</v>
      </c>
    </row>
    <row r="29" spans="1:7" ht="103.9" customHeight="1" x14ac:dyDescent="0.25">
      <c r="A29" s="47" t="s">
        <v>108</v>
      </c>
      <c r="B29" s="41" t="s">
        <v>99</v>
      </c>
      <c r="C29" s="49" t="s">
        <v>100</v>
      </c>
      <c r="D29" s="13"/>
      <c r="E29" s="8">
        <v>0.1</v>
      </c>
      <c r="F29" s="9">
        <v>100</v>
      </c>
    </row>
    <row r="30" spans="1:7" ht="103.9" customHeight="1" x14ac:dyDescent="0.25">
      <c r="A30" s="47" t="s">
        <v>109</v>
      </c>
      <c r="B30" s="41" t="s">
        <v>93</v>
      </c>
      <c r="C30" s="49" t="s">
        <v>102</v>
      </c>
      <c r="D30" s="13"/>
      <c r="E30" s="8">
        <v>0.06</v>
      </c>
      <c r="F30" s="9">
        <v>60</v>
      </c>
    </row>
    <row r="31" spans="1:7" s="52" customFormat="1" ht="15.75" customHeight="1" thickBot="1" x14ac:dyDescent="0.3">
      <c r="A31" s="129" t="s">
        <v>3</v>
      </c>
      <c r="B31" s="130"/>
      <c r="C31" s="130"/>
      <c r="D31" s="131"/>
      <c r="E31" s="50">
        <f>SUM(E15:E30)</f>
        <v>1</v>
      </c>
      <c r="F31" s="51">
        <f>SUM(F15:F30)</f>
        <v>1000</v>
      </c>
      <c r="G31" s="27"/>
    </row>
    <row r="34" spans="3:3" x14ac:dyDescent="0.25">
      <c r="C34" s="53"/>
    </row>
  </sheetData>
  <sheetProtection algorithmName="SHA-512" hashValue="mlOW4IAOGfeOeSsHICGY6svbHj90PxowTsSNaY9CSQn3sTY6HrPkS30BhWeCWh8cpOX4QdoklKoywsNjU9EqAQ==" saltValue="59yVAoWWaXsYD6dQSBZoBQ==" spinCount="100000" sheet="1" objects="1" scenarios="1"/>
  <mergeCells count="24">
    <mergeCell ref="A31:D31"/>
    <mergeCell ref="A23:D23"/>
    <mergeCell ref="A21:D21"/>
    <mergeCell ref="A1:F1"/>
    <mergeCell ref="A14:F14"/>
    <mergeCell ref="A15:A16"/>
    <mergeCell ref="B15:B16"/>
    <mergeCell ref="C15:C16"/>
    <mergeCell ref="D15:D16"/>
    <mergeCell ref="E15:E16"/>
    <mergeCell ref="F15:F16"/>
    <mergeCell ref="A4:F4"/>
    <mergeCell ref="E6:F6"/>
    <mergeCell ref="A13:F13"/>
    <mergeCell ref="E12:F12"/>
    <mergeCell ref="A5:F5"/>
    <mergeCell ref="D2:F2"/>
    <mergeCell ref="E7:F7"/>
    <mergeCell ref="A26:D26"/>
    <mergeCell ref="A8:F8"/>
    <mergeCell ref="A19:D19"/>
    <mergeCell ref="E10:F10"/>
    <mergeCell ref="E9:F9"/>
    <mergeCell ref="E11:F11"/>
  </mergeCells>
  <phoneticPr fontId="14" type="noConversion"/>
  <pageMargins left="0.70866141732283472" right="0.70866141732283472" top="0.78740157480314965" bottom="0.78740157480314965" header="0.31496062992125984" footer="0.31496062992125984"/>
  <pageSetup paperSize="8" orientation="landscape" horizontalDpi="4294967295" verticalDpi="4294967295" r:id="rId1"/>
  <headerFooter>
    <oddHeader>&amp;L&amp;"-,Standard"&amp;11&amp;K01+000&amp;G&amp;R&amp;"-,Fett"&amp;11&amp;KFA7D00Vergabeverfahren "Rahmenvereinbarung für die Erneuerung der Speicher- und Backupsysteme 
inklusive der SAN-Infrastruktur für das Universitätsklinikum Ulm"</oddHeader>
    <oddFooter>&amp;L&amp;"Arial,Fett"Leistungsblatt Allgemein&amp;R&amp;"Arial,Fett"Seite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zoomScale="90" zoomScaleNormal="90" workbookViewId="0">
      <pane xSplit="2" ySplit="3" topLeftCell="C4" activePane="bottomRight" state="frozen"/>
      <selection activeCell="C23" sqref="C23"/>
      <selection pane="topRight" activeCell="C23" sqref="C23"/>
      <selection pane="bottomLeft" activeCell="C23" sqref="C23"/>
      <selection pane="bottomRight" activeCell="C19" sqref="C19"/>
    </sheetView>
  </sheetViews>
  <sheetFormatPr baseColWidth="10" defaultColWidth="11.42578125" defaultRowHeight="12.75" x14ac:dyDescent="0.2"/>
  <cols>
    <col min="1" max="1" width="7.7109375" customWidth="1"/>
    <col min="2" max="2" width="95.28515625" customWidth="1"/>
    <col min="3" max="3" width="9.7109375" bestFit="1" customWidth="1"/>
    <col min="4" max="4" width="57.42578125" customWidth="1"/>
    <col min="5" max="5" width="21" customWidth="1"/>
    <col min="6" max="6" width="13.7109375" customWidth="1"/>
    <col min="7" max="7" width="15.7109375" customWidth="1"/>
  </cols>
  <sheetData>
    <row r="1" spans="1:7" ht="48.95" customHeight="1" thickBot="1" x14ac:dyDescent="0.25">
      <c r="A1" s="155" t="s">
        <v>89</v>
      </c>
      <c r="B1" s="156"/>
      <c r="C1" s="156"/>
      <c r="D1" s="156"/>
      <c r="E1" s="156"/>
      <c r="F1" s="156"/>
      <c r="G1" s="157"/>
    </row>
    <row r="2" spans="1:7" s="27" customFormat="1" ht="30" customHeight="1" thickBot="1" x14ac:dyDescent="0.3">
      <c r="A2" s="161" t="s">
        <v>110</v>
      </c>
      <c r="B2" s="162"/>
      <c r="C2" s="163"/>
      <c r="D2" s="164"/>
      <c r="E2" s="164"/>
      <c r="F2" s="164"/>
      <c r="G2" s="165"/>
    </row>
    <row r="3" spans="1:7" ht="40.5" customHeight="1" thickBot="1" x14ac:dyDescent="0.25">
      <c r="A3" s="55" t="s">
        <v>4</v>
      </c>
      <c r="B3" s="56" t="s">
        <v>35</v>
      </c>
      <c r="C3" s="57" t="s">
        <v>5</v>
      </c>
      <c r="D3" s="57" t="s">
        <v>6</v>
      </c>
      <c r="E3" s="58" t="s">
        <v>57</v>
      </c>
      <c r="F3" s="58" t="s">
        <v>7</v>
      </c>
      <c r="G3" s="59" t="s">
        <v>8</v>
      </c>
    </row>
    <row r="4" spans="1:7" ht="31.5" customHeight="1" thickBot="1" x14ac:dyDescent="0.25">
      <c r="A4" s="60">
        <v>1</v>
      </c>
      <c r="B4" s="61" t="s">
        <v>43</v>
      </c>
      <c r="C4" s="10"/>
      <c r="D4" s="10"/>
      <c r="E4" s="62"/>
      <c r="F4" s="15">
        <f>SUM(F6:F9)</f>
        <v>0</v>
      </c>
      <c r="G4" s="15">
        <f>SUM(G6:G9)</f>
        <v>0</v>
      </c>
    </row>
    <row r="5" spans="1:7" ht="35.450000000000003" customHeight="1" thickBot="1" x14ac:dyDescent="0.25">
      <c r="A5" s="158" t="s">
        <v>80</v>
      </c>
      <c r="B5" s="159"/>
      <c r="C5" s="159"/>
      <c r="D5" s="159"/>
      <c r="E5" s="159"/>
      <c r="F5" s="159"/>
      <c r="G5" s="160"/>
    </row>
    <row r="6" spans="1:7" ht="28.9" customHeight="1" x14ac:dyDescent="0.2">
      <c r="A6" s="63" t="s">
        <v>9</v>
      </c>
      <c r="B6" s="64" t="s">
        <v>94</v>
      </c>
      <c r="C6" s="11"/>
      <c r="D6" s="11"/>
      <c r="E6" s="65">
        <v>4</v>
      </c>
      <c r="F6" s="3"/>
      <c r="G6" s="17">
        <f t="shared" ref="G6:G9" si="0">F6*E6</f>
        <v>0</v>
      </c>
    </row>
    <row r="7" spans="1:7" ht="15.6" customHeight="1" x14ac:dyDescent="0.2">
      <c r="A7" s="63" t="s">
        <v>44</v>
      </c>
      <c r="B7" s="66" t="s">
        <v>56</v>
      </c>
      <c r="C7" s="12"/>
      <c r="D7" s="12"/>
      <c r="E7" s="67">
        <v>1</v>
      </c>
      <c r="F7" s="2"/>
      <c r="G7" s="18">
        <f t="shared" ref="G7" si="1">F7*E7</f>
        <v>0</v>
      </c>
    </row>
    <row r="8" spans="1:7" ht="15" customHeight="1" x14ac:dyDescent="0.2">
      <c r="A8" s="63" t="s">
        <v>45</v>
      </c>
      <c r="B8" s="66" t="s">
        <v>68</v>
      </c>
      <c r="C8" s="12"/>
      <c r="D8" s="12"/>
      <c r="E8" s="67">
        <v>1</v>
      </c>
      <c r="F8" s="2"/>
      <c r="G8" s="18">
        <f t="shared" si="0"/>
        <v>0</v>
      </c>
    </row>
    <row r="9" spans="1:7" ht="15" customHeight="1" x14ac:dyDescent="0.2">
      <c r="A9" s="63" t="s">
        <v>46</v>
      </c>
      <c r="B9" s="68" t="s">
        <v>95</v>
      </c>
      <c r="C9" s="12"/>
      <c r="D9" s="12"/>
      <c r="E9" s="69">
        <v>1</v>
      </c>
      <c r="F9" s="1"/>
      <c r="G9" s="16">
        <f t="shared" si="0"/>
        <v>0</v>
      </c>
    </row>
    <row r="10" spans="1:7" ht="6" customHeight="1" thickBot="1" x14ac:dyDescent="0.25">
      <c r="A10" s="70"/>
      <c r="B10" s="71"/>
      <c r="C10" s="72"/>
      <c r="D10" s="72"/>
      <c r="E10" s="73"/>
      <c r="F10" s="20"/>
      <c r="G10" s="21"/>
    </row>
    <row r="11" spans="1:7" ht="31.5" customHeight="1" thickBot="1" x14ac:dyDescent="0.25">
      <c r="A11" s="60">
        <v>2</v>
      </c>
      <c r="B11" s="61" t="s">
        <v>69</v>
      </c>
      <c r="C11" s="57" t="s">
        <v>5</v>
      </c>
      <c r="D11" s="57" t="s">
        <v>6</v>
      </c>
      <c r="E11" s="58" t="s">
        <v>57</v>
      </c>
      <c r="F11" s="15">
        <f>SUM(F13:F14)</f>
        <v>0</v>
      </c>
      <c r="G11" s="15">
        <f>SUM(G13:G14)</f>
        <v>0</v>
      </c>
    </row>
    <row r="12" spans="1:7" ht="28.9" customHeight="1" thickBot="1" x14ac:dyDescent="0.25">
      <c r="A12" s="158" t="s">
        <v>79</v>
      </c>
      <c r="B12" s="159"/>
      <c r="C12" s="159"/>
      <c r="D12" s="159"/>
      <c r="E12" s="159"/>
      <c r="F12" s="159"/>
      <c r="G12" s="160"/>
    </row>
    <row r="13" spans="1:7" ht="27.95" customHeight="1" x14ac:dyDescent="0.2">
      <c r="A13" s="63" t="s">
        <v>10</v>
      </c>
      <c r="B13" s="80" t="s">
        <v>96</v>
      </c>
      <c r="C13" s="81"/>
      <c r="D13" s="81"/>
      <c r="E13" s="65">
        <v>1</v>
      </c>
      <c r="F13" s="7"/>
      <c r="G13" s="19">
        <f t="shared" ref="G13:G14" si="2">F13*E13</f>
        <v>0</v>
      </c>
    </row>
    <row r="14" spans="1:7" ht="13.5" thickBot="1" x14ac:dyDescent="0.25">
      <c r="A14" s="63" t="s">
        <v>47</v>
      </c>
      <c r="B14" s="74" t="s">
        <v>97</v>
      </c>
      <c r="C14" s="26"/>
      <c r="D14" s="26"/>
      <c r="E14" s="180">
        <v>4</v>
      </c>
      <c r="F14" s="4"/>
      <c r="G14" s="18">
        <f t="shared" si="2"/>
        <v>0</v>
      </c>
    </row>
    <row r="15" spans="1:7" ht="15" customHeight="1" thickBot="1" x14ac:dyDescent="0.25">
      <c r="A15" s="153" t="s">
        <v>114</v>
      </c>
      <c r="B15" s="154"/>
      <c r="C15" s="154"/>
      <c r="D15" s="154"/>
      <c r="E15" s="154"/>
      <c r="F15" s="75">
        <f>F4+F11</f>
        <v>0</v>
      </c>
      <c r="G15" s="76">
        <f>G4+G11</f>
        <v>0</v>
      </c>
    </row>
    <row r="16" spans="1:7" ht="5.25" customHeight="1" x14ac:dyDescent="0.2"/>
    <row r="17" spans="1:7" x14ac:dyDescent="0.2">
      <c r="A17" s="77"/>
      <c r="B17" s="77"/>
      <c r="C17" s="77"/>
      <c r="D17" s="77"/>
      <c r="E17" s="78"/>
      <c r="F17" s="79"/>
      <c r="G17" s="79"/>
    </row>
    <row r="18" spans="1:7" x14ac:dyDescent="0.2">
      <c r="A18" s="77"/>
      <c r="B18" s="77"/>
      <c r="C18" s="77"/>
      <c r="D18" s="77"/>
      <c r="E18" s="78"/>
      <c r="F18" s="79"/>
      <c r="G18" s="79"/>
    </row>
  </sheetData>
  <sheetProtection algorithmName="SHA-512" hashValue="qImEcC5t9SKu6tnTmXaK3hiHqb+egItSNInr8HhVQHM3lltt/9SPCQGgLQPKL7wibc4QbBpKjkj4YMGi4G+2Fw==" saltValue="wCMKZL7bU5yH7eNMoIp4Lw==" spinCount="100000" sheet="1" objects="1" scenarios="1"/>
  <mergeCells count="6">
    <mergeCell ref="A15:E15"/>
    <mergeCell ref="A1:G1"/>
    <mergeCell ref="A5:G5"/>
    <mergeCell ref="A12:G12"/>
    <mergeCell ref="A2:B2"/>
    <mergeCell ref="C2:G2"/>
  </mergeCells>
  <phoneticPr fontId="14" type="noConversion"/>
  <pageMargins left="0.27559055118110237" right="0.27559055118110237" top="1.1811023622047245" bottom="0.51181102362204722" header="0.27559055118110237" footer="0.27559055118110237"/>
  <pageSetup paperSize="8" orientation="landscape" cellComments="atEnd" horizontalDpi="4294967295" verticalDpi="4294967295" r:id="rId1"/>
  <headerFooter alignWithMargins="0">
    <oddFooter>&amp;R&amp;"Arial,Fett"&amp;12Seite &amp;P von &amp;N</oddFooter>
  </headerFooter>
  <ignoredErrors>
    <ignoredError sqref="F11:G11 F4:G4 G8:G9 G14 G6 G1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
  <sheetViews>
    <sheetView zoomScaleNormal="100" zoomScalePageLayoutView="145" workbookViewId="0">
      <selection activeCell="E7" sqref="E7"/>
    </sheetView>
  </sheetViews>
  <sheetFormatPr baseColWidth="10" defaultColWidth="11.42578125" defaultRowHeight="12.75" x14ac:dyDescent="0.2"/>
  <cols>
    <col min="1" max="1" width="7.7109375" customWidth="1"/>
    <col min="2" max="2" width="27.7109375" bestFit="1" customWidth="1"/>
    <col min="3" max="3" width="105.28515625" bestFit="1" customWidth="1"/>
    <col min="4" max="4" width="25.7109375" customWidth="1"/>
    <col min="5" max="5" width="13.7109375" customWidth="1"/>
    <col min="6" max="6" width="15.7109375" customWidth="1"/>
  </cols>
  <sheetData>
    <row r="1" spans="1:8" ht="67.900000000000006" customHeight="1" thickBot="1" x14ac:dyDescent="0.25">
      <c r="A1" s="155" t="s">
        <v>90</v>
      </c>
      <c r="B1" s="156"/>
      <c r="C1" s="156"/>
      <c r="D1" s="156"/>
      <c r="E1" s="156"/>
      <c r="F1" s="157"/>
      <c r="G1" s="82"/>
      <c r="H1" s="83"/>
    </row>
    <row r="2" spans="1:8" s="27" customFormat="1" ht="30" customHeight="1" thickBot="1" x14ac:dyDescent="0.3">
      <c r="A2" s="171" t="s">
        <v>110</v>
      </c>
      <c r="B2" s="172"/>
      <c r="C2" s="172"/>
      <c r="D2" s="173"/>
      <c r="E2" s="174"/>
      <c r="F2" s="175"/>
      <c r="G2" s="84"/>
    </row>
    <row r="3" spans="1:8" ht="29.25" customHeight="1" thickBot="1" x14ac:dyDescent="0.25">
      <c r="A3" s="85" t="s">
        <v>4</v>
      </c>
      <c r="B3" s="86" t="s">
        <v>11</v>
      </c>
      <c r="C3" s="87" t="s">
        <v>36</v>
      </c>
      <c r="D3" s="88" t="s">
        <v>41</v>
      </c>
      <c r="E3" s="22" t="s">
        <v>7</v>
      </c>
      <c r="F3" s="23" t="s">
        <v>8</v>
      </c>
    </row>
    <row r="4" spans="1:8" x14ac:dyDescent="0.2">
      <c r="A4" s="89">
        <v>1</v>
      </c>
      <c r="B4" s="90" t="s">
        <v>87</v>
      </c>
      <c r="C4" s="91" t="s">
        <v>86</v>
      </c>
      <c r="D4" s="113">
        <v>1</v>
      </c>
      <c r="E4" s="6"/>
      <c r="F4" s="92">
        <f t="shared" ref="F4:F5" si="0">D4*E4</f>
        <v>0</v>
      </c>
    </row>
    <row r="5" spans="1:8" ht="13.5" thickBot="1" x14ac:dyDescent="0.25">
      <c r="A5" s="93">
        <v>2</v>
      </c>
      <c r="B5" s="90" t="s">
        <v>88</v>
      </c>
      <c r="C5" s="91" t="s">
        <v>34</v>
      </c>
      <c r="D5" s="24">
        <v>1</v>
      </c>
      <c r="E5" s="6"/>
      <c r="F5" s="92">
        <f t="shared" si="0"/>
        <v>0</v>
      </c>
    </row>
    <row r="6" spans="1:8" s="94" customFormat="1" ht="13.5" thickBot="1" x14ac:dyDescent="0.25">
      <c r="A6" s="168" t="s">
        <v>81</v>
      </c>
      <c r="B6" s="169"/>
      <c r="C6" s="169"/>
      <c r="D6" s="169"/>
      <c r="E6" s="169"/>
      <c r="F6" s="170"/>
    </row>
    <row r="7" spans="1:8" s="94" customFormat="1" ht="13.5" thickBot="1" x14ac:dyDescent="0.25">
      <c r="A7" s="95">
        <v>3</v>
      </c>
      <c r="B7" s="96" t="s">
        <v>83</v>
      </c>
      <c r="C7" s="97" t="s">
        <v>82</v>
      </c>
      <c r="D7" s="98">
        <v>6</v>
      </c>
      <c r="E7" s="5"/>
      <c r="F7" s="99">
        <f>D7*E7</f>
        <v>0</v>
      </c>
    </row>
    <row r="8" spans="1:8" ht="19.899999999999999" customHeight="1" thickBot="1" x14ac:dyDescent="0.25">
      <c r="A8" s="100"/>
      <c r="B8" s="166" t="s">
        <v>26</v>
      </c>
      <c r="C8" s="167"/>
      <c r="D8" s="101"/>
      <c r="E8" s="76">
        <f>SUM(E3:E7)</f>
        <v>0</v>
      </c>
      <c r="F8" s="76">
        <f>SUM(F3:F7)</f>
        <v>0</v>
      </c>
    </row>
    <row r="9" spans="1:8" x14ac:dyDescent="0.2">
      <c r="B9" s="102"/>
    </row>
    <row r="11" spans="1:8" x14ac:dyDescent="0.2">
      <c r="B11" s="103"/>
    </row>
    <row r="12" spans="1:8" x14ac:dyDescent="0.2">
      <c r="B12" s="103"/>
    </row>
    <row r="15" spans="1:8" x14ac:dyDescent="0.2">
      <c r="B15" s="104"/>
    </row>
    <row r="16" spans="1:8" x14ac:dyDescent="0.2">
      <c r="B16" s="103"/>
    </row>
  </sheetData>
  <sheetProtection algorithmName="SHA-512" hashValue="0eKR4ai238xxCjKRFhBNLVvUVD4o+vaYkIPnZlHxXZKYh37yOFy4+SBUNfnxUhr9lgPnO8/3mj8u0koKM6vTSA==" saltValue="X3AwLU2l8vsweTCrkXa6NQ==" spinCount="100000" sheet="1" objects="1" scenarios="1"/>
  <mergeCells count="5">
    <mergeCell ref="B8:C8"/>
    <mergeCell ref="A1:F1"/>
    <mergeCell ref="A6:F6"/>
    <mergeCell ref="A2:C2"/>
    <mergeCell ref="D2:F2"/>
  </mergeCells>
  <phoneticPr fontId="14" type="noConversion"/>
  <pageMargins left="0.27559055118110237" right="0.27559055118110237" top="1.1811023622047245" bottom="0.51181102362204722" header="0.27559055118110237" footer="0.27559055118110237"/>
  <pageSetup paperSize="8" orientation="landscape" cellComments="atEnd" horizontalDpi="4294967295" verticalDpi="4294967295" r:id="rId1"/>
  <headerFooter alignWithMargins="0">
    <oddFooter>&amp;L&amp;"Arial,Fett"&amp;12Preisblatt 2 - Einmalige und wiederkehrende Leistungen&amp;R&amp;"Arial,Fett"&amp;12Seite &amp;P von &amp;N</oddFooter>
  </headerFooter>
  <ignoredErrors>
    <ignoredError sqref="F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
  <sheetViews>
    <sheetView zoomScale="130" zoomScaleNormal="130" workbookViewId="0">
      <selection activeCell="B20" sqref="B20"/>
    </sheetView>
  </sheetViews>
  <sheetFormatPr baseColWidth="10" defaultColWidth="11.42578125" defaultRowHeight="12.75" x14ac:dyDescent="0.2"/>
  <cols>
    <col min="1" max="1" width="15.7109375" bestFit="1" customWidth="1"/>
    <col min="2" max="2" width="116.5703125" customWidth="1"/>
    <col min="3" max="3" width="25.7109375" customWidth="1"/>
    <col min="5" max="5" width="14.42578125" bestFit="1" customWidth="1"/>
  </cols>
  <sheetData>
    <row r="1" spans="1:5" ht="48" customHeight="1" thickBot="1" x14ac:dyDescent="0.25">
      <c r="A1" s="155" t="s">
        <v>91</v>
      </c>
      <c r="B1" s="156"/>
      <c r="C1" s="157"/>
    </row>
    <row r="2" spans="1:5" ht="30.75" thickBot="1" x14ac:dyDescent="0.25">
      <c r="A2" s="176" t="s">
        <v>24</v>
      </c>
      <c r="B2" s="177"/>
      <c r="C2" s="25" t="s">
        <v>8</v>
      </c>
    </row>
    <row r="3" spans="1:5" ht="30.75" thickBot="1" x14ac:dyDescent="0.25">
      <c r="A3" s="105" t="s">
        <v>21</v>
      </c>
      <c r="B3" s="106" t="s">
        <v>84</v>
      </c>
      <c r="C3" s="107">
        <f>_A1_Speicher_erster_Abruf</f>
        <v>0</v>
      </c>
    </row>
    <row r="4" spans="1:5" ht="30.75" thickBot="1" x14ac:dyDescent="0.25">
      <c r="A4" s="105" t="s">
        <v>22</v>
      </c>
      <c r="B4" s="108" t="s">
        <v>12</v>
      </c>
      <c r="C4" s="107">
        <f>'PB2 - Dienstleistungen'!F8</f>
        <v>0</v>
      </c>
    </row>
    <row r="5" spans="1:5" ht="15" thickBot="1" x14ac:dyDescent="0.25">
      <c r="A5" s="109"/>
      <c r="B5" s="110"/>
      <c r="C5" s="110"/>
    </row>
    <row r="6" spans="1:5" ht="28.5" thickBot="1" x14ac:dyDescent="0.25">
      <c r="A6" s="105" t="s">
        <v>13</v>
      </c>
      <c r="B6" s="111" t="s">
        <v>115</v>
      </c>
      <c r="C6" s="107">
        <f>SUM(C3:C4)</f>
        <v>0</v>
      </c>
      <c r="E6" s="112"/>
    </row>
    <row r="7" spans="1:5" ht="14.1" customHeight="1" thickBot="1" x14ac:dyDescent="0.25">
      <c r="A7" s="178" t="s">
        <v>55</v>
      </c>
      <c r="B7" s="179"/>
      <c r="C7" s="107">
        <f>C6*19%</f>
        <v>0</v>
      </c>
    </row>
    <row r="8" spans="1:5" ht="45" customHeight="1" thickBot="1" x14ac:dyDescent="0.25">
      <c r="A8" s="178" t="s">
        <v>116</v>
      </c>
      <c r="B8" s="179"/>
      <c r="C8" s="107">
        <f>C6+C7</f>
        <v>0</v>
      </c>
    </row>
  </sheetData>
  <sheetProtection algorithmName="SHA-512" hashValue="Kp4IdjrZUPYbAs9rZU0zKlGo2hAx8Lvwhi3s28pumjVO49dxpq3ZGRIkpXsqFvucS7AABUBTKKmmFNry45YyyA==" saltValue="Wu3AXDI6+1FblXEkRdc+yg==" spinCount="100000" sheet="1" objects="1" scenarios="1"/>
  <mergeCells count="4">
    <mergeCell ref="A1:C1"/>
    <mergeCell ref="A2:B2"/>
    <mergeCell ref="A7:B7"/>
    <mergeCell ref="A8:B8"/>
  </mergeCells>
  <pageMargins left="0.27559055118110237" right="0.27559055118110237" top="1.1811023622047245" bottom="0.51181102362204722" header="0.27559055118110237" footer="0.27559055118110237"/>
  <pageSetup paperSize="9" orientation="landscape" cellComments="atEnd" horizontalDpi="4294967295" verticalDpi="4294967295" r:id="rId1"/>
  <headerFooter alignWithMargins="0">
    <oddFooter>&amp;R&amp;"Arial,Fett"&amp;12Seite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94D4D89B672A4B9534EC02F01EEDC6" ma:contentTypeVersion="3" ma:contentTypeDescription="Create a new document." ma:contentTypeScope="" ma:versionID="ec6669e0aec75212de017fc57b23c356">
  <xsd:schema xmlns:xsd="http://www.w3.org/2001/XMLSchema" xmlns:xs="http://www.w3.org/2001/XMLSchema" xmlns:p="http://schemas.microsoft.com/office/2006/metadata/properties" xmlns:ns2="24ef5da4-f9f3-4b09-ac6c-6251a37695af" targetNamespace="http://schemas.microsoft.com/office/2006/metadata/properties" ma:root="true" ma:fieldsID="a18994cfcc5fc3f717119ab6b01d4118" ns2:_="">
    <xsd:import namespace="24ef5da4-f9f3-4b09-ac6c-6251a37695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ef5da4-f9f3-4b09-ac6c-6251a3769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C98EAD-A06E-4F0B-B4EB-A8975C6AF4F8}">
  <ds:schemaRefs>
    <ds:schemaRef ds:uri="http://purl.org/dc/terms/"/>
    <ds:schemaRef ds:uri="http://schemas.openxmlformats.org/package/2006/metadata/core-properties"/>
    <ds:schemaRef ds:uri="http://purl.org/dc/dcmitype/"/>
    <ds:schemaRef ds:uri="http://schemas.microsoft.com/office/infopath/2007/PartnerControls"/>
    <ds:schemaRef ds:uri="24ef5da4-f9f3-4b09-ac6c-6251a37695af"/>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8727A896-91D4-40F3-B3B3-64FDCDE71D65}">
  <ds:schemaRefs>
    <ds:schemaRef ds:uri="http://schemas.microsoft.com/sharepoint/v3/contenttype/forms"/>
  </ds:schemaRefs>
</ds:datastoreItem>
</file>

<file path=customXml/itemProps3.xml><?xml version="1.0" encoding="utf-8"?>
<ds:datastoreItem xmlns:ds="http://schemas.openxmlformats.org/officeDocument/2006/customXml" ds:itemID="{E139022F-7BE2-4D9D-9907-8D231C11B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ef5da4-f9f3-4b09-ac6c-6251a3769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Leistungsblatt LIS</vt:lpstr>
      <vt:lpstr>PB1 - Infrastr. u. Lieferleist.</vt:lpstr>
      <vt:lpstr>PB2 - Dienstleistungen</vt:lpstr>
      <vt:lpstr>Gesamt-PB - Angebotspreis</vt:lpstr>
      <vt:lpstr>_A1_Speicher_erster_Abruf</vt:lpstr>
      <vt:lpstr>'Leistungsblatt LIS'!Drucktitel</vt:lpstr>
    </vt:vector>
  </TitlesOfParts>
  <Manager/>
  <Company>SWR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Bewertungsmatrix für Vergabeverfahren</dc:title>
  <dc:subject>Bewertungsmatrix für Ausschreibung SSO</dc:subject>
  <dc:creator>Andreas Mungenast</dc:creator>
  <cp:keywords/>
  <dc:description/>
  <cp:lastModifiedBy>Michael Renn</cp:lastModifiedBy>
  <cp:revision/>
  <dcterms:created xsi:type="dcterms:W3CDTF">2004-08-05T13:37:50Z</dcterms:created>
  <dcterms:modified xsi:type="dcterms:W3CDTF">2026-02-24T10:49:23Z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0x010100EE94D4D89B672A4B9534EC02F01EEDC6</vt:lpwstr>
  </property>
  <property fmtid="{D5CDD505-2E9C-101B-9397-08002B2CF9AE}" pid="3" name="Order">
    <vt:r8>25182400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